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irta\Downloads\"/>
    </mc:Choice>
  </mc:AlternateContent>
  <bookViews>
    <workbookView xWindow="0" yWindow="0" windowWidth="24000" windowHeight="9630"/>
  </bookViews>
  <sheets>
    <sheet name="Summary" sheetId="13" r:id="rId1"/>
    <sheet name="Clinical" sheetId="2" r:id="rId2"/>
    <sheet name="Pre-Clinical" sheetId="12" r:id="rId3"/>
  </sheets>
  <definedNames>
    <definedName name="_xlnm._FilterDatabase" localSheetId="1" hidden="1">Clinical!$A$4:$W$112</definedName>
    <definedName name="_xlnm._FilterDatabase" localSheetId="2" hidden="1">'Pre-Clinical'!$A$4:$G$176</definedName>
    <definedName name="_xlnm.Print_Area" localSheetId="0">Summary!$A$1:$O$63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13" l="1"/>
  <c r="D18" i="13"/>
  <c r="C39" i="13"/>
  <c r="C38" i="13"/>
  <c r="C37" i="13"/>
  <c r="C36" i="13"/>
  <c r="C35" i="13"/>
  <c r="C34" i="13"/>
  <c r="C33" i="13"/>
  <c r="C32" i="13"/>
  <c r="C31" i="13"/>
  <c r="C62" i="13"/>
  <c r="C61" i="13"/>
  <c r="C60" i="13"/>
  <c r="C54" i="13"/>
  <c r="C52" i="13"/>
  <c r="C51" i="13"/>
  <c r="C50" i="13"/>
  <c r="C48" i="13"/>
  <c r="C40" i="13" l="1"/>
  <c r="C47" i="13"/>
  <c r="D47" i="13" s="1"/>
  <c r="M6" i="13"/>
  <c r="C58" i="13" l="1"/>
  <c r="I56" i="13"/>
  <c r="I55" i="13"/>
  <c r="I54" i="13"/>
  <c r="I52" i="13"/>
  <c r="I53" i="13"/>
  <c r="D20" i="13"/>
  <c r="L22" i="13" s="1"/>
  <c r="D30" i="13" l="1"/>
  <c r="D62" i="13"/>
  <c r="L20" i="13"/>
  <c r="C59" i="13"/>
  <c r="D59" i="13" s="1"/>
  <c r="C49" i="13"/>
  <c r="I48" i="13" s="1"/>
  <c r="I47" i="13"/>
  <c r="D34" i="13"/>
  <c r="D38" i="13"/>
  <c r="D31" i="13"/>
  <c r="D35" i="13"/>
  <c r="D39" i="13"/>
  <c r="D32" i="13"/>
  <c r="D36" i="13"/>
  <c r="D33" i="13"/>
  <c r="D37" i="13"/>
  <c r="D61" i="13"/>
  <c r="C53" i="13"/>
  <c r="I49" i="13" s="1"/>
  <c r="D58" i="13"/>
  <c r="D60" i="13"/>
  <c r="D49" i="13" l="1"/>
  <c r="C63" i="13"/>
  <c r="D63" i="13" s="1"/>
  <c r="D53" i="13"/>
  <c r="C55" i="13"/>
  <c r="C56" i="13" l="1"/>
  <c r="I57" i="13"/>
  <c r="I50" i="13"/>
  <c r="D55" i="13"/>
</calcChain>
</file>

<file path=xl/sharedStrings.xml><?xml version="1.0" encoding="utf-8"?>
<sst xmlns="http://schemas.openxmlformats.org/spreadsheetml/2006/main" count="1833" uniqueCount="719">
  <si>
    <t>COVID-19 - Landscape of novel coronavirus candidate vaccine development worldwide</t>
  </si>
  <si>
    <t>All</t>
  </si>
  <si>
    <t>Phase 1</t>
  </si>
  <si>
    <t>Phase 1/2</t>
  </si>
  <si>
    <t>Phase 2</t>
  </si>
  <si>
    <t>Phase 2/3</t>
  </si>
  <si>
    <t>Phase 3</t>
  </si>
  <si>
    <t>Summary Information on Vaccine Products in Clinical Development</t>
  </si>
  <si>
    <t>1. -  Number of vaccines in clinical development</t>
  </si>
  <si>
    <t>2. - Number of vaccines in pre-clinical development</t>
  </si>
  <si>
    <t>Vaccines in clinical development</t>
  </si>
  <si>
    <t>Vaccines in pre-clinical development</t>
  </si>
  <si>
    <t>3. -  Candidates in clinical phase</t>
  </si>
  <si>
    <t>Filter</t>
  </si>
  <si>
    <t>Select phase of development (default is all)</t>
  </si>
  <si>
    <t>Platform</t>
  </si>
  <si>
    <t>Candidate vaccines (no. and %)</t>
  </si>
  <si>
    <t>PS</t>
  </si>
  <si>
    <t>Protein subunit</t>
  </si>
  <si>
    <t>VVnr</t>
  </si>
  <si>
    <t>Viral Vector (non-replicating)</t>
  </si>
  <si>
    <t>DNA</t>
  </si>
  <si>
    <t>IV</t>
  </si>
  <si>
    <t>Inactivated Virus</t>
  </si>
  <si>
    <t>RNA</t>
  </si>
  <si>
    <t>VVr</t>
  </si>
  <si>
    <t>Viral Vector (replicating)</t>
  </si>
  <si>
    <t>VLP</t>
  </si>
  <si>
    <t>Virus Like Particle</t>
  </si>
  <si>
    <t>VVr + APC</t>
  </si>
  <si>
    <t>VVr + Antigen Presenting Cell</t>
  </si>
  <si>
    <t>LAV</t>
  </si>
  <si>
    <t>Live Attenuated Virus</t>
  </si>
  <si>
    <t>VVnr + APC</t>
  </si>
  <si>
    <t>VVnr + Antigen Presenting Cell</t>
  </si>
  <si>
    <t>4. -  Dosage, schedule and route of admistration of candidates in clinical phase</t>
  </si>
  <si>
    <t>Dosage &amp; schedule</t>
  </si>
  <si>
    <t>1 dose</t>
  </si>
  <si>
    <t>Day 0</t>
  </si>
  <si>
    <t>2 doses</t>
  </si>
  <si>
    <t>3 doses</t>
  </si>
  <si>
    <t>Day 0 + 14</t>
  </si>
  <si>
    <t>other not specified</t>
  </si>
  <si>
    <t>Day 0 + 21</t>
  </si>
  <si>
    <t>Day 0 + 28</t>
  </si>
  <si>
    <t>Day 0 + 28 + 56</t>
  </si>
  <si>
    <t>TBD / No Data (ND)</t>
  </si>
  <si>
    <t>Route of admininstration</t>
  </si>
  <si>
    <t>Oral</t>
  </si>
  <si>
    <t>Injectable</t>
  </si>
  <si>
    <t>SC</t>
  </si>
  <si>
    <t>Sub cutaneous</t>
  </si>
  <si>
    <t>ID</t>
  </si>
  <si>
    <t>Intra dermal</t>
  </si>
  <si>
    <t>IM</t>
  </si>
  <si>
    <t>Intra muscular</t>
  </si>
  <si>
    <t>Landscape of candidate vaccines in clinical development</t>
  </si>
  <si>
    <t>* New information that has been added this week.</t>
  </si>
  <si>
    <t xml:space="preserve">Information highlighted in red indicates a change in the development of the vaccine </t>
  </si>
  <si>
    <t>Current status of clinical evaluation (Trial registries and public reports)</t>
  </si>
  <si>
    <t>Phase 3 endpoints as per protocol</t>
  </si>
  <si>
    <t>Vaccine platform acronymn</t>
  </si>
  <si>
    <t>Vaccine platform description</t>
  </si>
  <si>
    <t xml:space="preserve">Type of candidate vaccine </t>
  </si>
  <si>
    <t>Number of doses</t>
  </si>
  <si>
    <t>Dosing schedule</t>
  </si>
  <si>
    <t>Route of administration</t>
  </si>
  <si>
    <t xml:space="preserve">Developers </t>
  </si>
  <si>
    <t>Phase</t>
  </si>
  <si>
    <t>Number of virologically confirmed (PCR or NAAT positive) symptomatic cases of COVID-19</t>
  </si>
  <si>
    <t>Efficacy  compared to placebo for the prevention of SARS-CoV-2 infection</t>
  </si>
  <si>
    <t xml:space="preserve">Efficacy  against severe and non-severe COVID-19: hospital admissions </t>
  </si>
  <si>
    <t xml:space="preserve">Efficacy  for the prevention of COVID-19-related Emergency Department visits </t>
  </si>
  <si>
    <t>Efficacy of vaccine against severe and non-severe COVID-19</t>
  </si>
  <si>
    <t>Efficacy of vaccine against severe and non-severe COVID-19: number of deaths</t>
  </si>
  <si>
    <t>Efficacy:  seronversion rates</t>
  </si>
  <si>
    <t>Assess humoral immunogenicity : antibody quantification</t>
  </si>
  <si>
    <t xml:space="preserve">Safety and immunogenicity of a booster dose  </t>
  </si>
  <si>
    <t>Inactivated virus</t>
  </si>
  <si>
    <t>SARS-CoV-2 vaccine (inactivated)</t>
  </si>
  <si>
    <t>Sinovac Research and Development Co., Ltd</t>
  </si>
  <si>
    <t>NCT04383574</t>
  </si>
  <si>
    <t>NCT04456595</t>
  </si>
  <si>
    <t>X</t>
  </si>
  <si>
    <t>Study Report</t>
  </si>
  <si>
    <t>NCT04352608</t>
  </si>
  <si>
    <t>NCT04508075</t>
  </si>
  <si>
    <t>NCT04551547</t>
  </si>
  <si>
    <t> NCT04582344</t>
  </si>
  <si>
    <t>NCT04617483</t>
  </si>
  <si>
    <t>NCT04651790</t>
  </si>
  <si>
    <t>Inactivated SARS-CoV-2 vaccine (Vero cell)</t>
  </si>
  <si>
    <t>Sinopharm + Wuhan Institute of Biological Products</t>
  </si>
  <si>
    <t>ChiCTR2000031809</t>
  </si>
  <si>
    <t>ChiCTR2000034780</t>
  </si>
  <si>
    <t>ChiCTR2000039000</t>
  </si>
  <si>
    <t>NCT04510207</t>
  </si>
  <si>
    <t>Interim Report</t>
  </si>
  <si>
    <t>NCT04612972</t>
  </si>
  <si>
    <t>Sinopharm + Beijing Institute of Biological Products</t>
  </si>
  <si>
    <t>ChiCTR2000032459</t>
  </si>
  <si>
    <t>NCT04560881</t>
  </si>
  <si>
    <t>Viral vector (Non-replicating)</t>
  </si>
  <si>
    <t>ChAdOx1-S - (AZD1222) (Covishield)</t>
  </si>
  <si>
    <t>1-2</t>
  </si>
  <si>
    <t>AstraZeneca + University of Oxford</t>
  </si>
  <si>
    <t>PACTR202005681895696</t>
  </si>
  <si>
    <t>PACTR202006922165132</t>
  </si>
  <si>
    <t>NCT04400838</t>
  </si>
  <si>
    <t>ISRCTN89951424</t>
  </si>
  <si>
    <t>2020-001072-15</t>
  </si>
  <si>
    <t>EUCTR2020-001228-32-GB</t>
  </si>
  <si>
    <t>NCT04516746</t>
  </si>
  <si>
    <t>2020-001228-32</t>
  </si>
  <si>
    <t>NCT04540393</t>
  </si>
  <si>
    <t>Suspended (Study has been suspended due to the occurrence of SUSAR at University of Oxford sponsored Phase2/3 study. Study will continue to be on hold until Russian MOH approval is received.)</t>
  </si>
  <si>
    <t>NCT04568031</t>
  </si>
  <si>
    <t>NCT04536051</t>
  </si>
  <si>
    <t>NCT04444674</t>
  </si>
  <si>
    <t>NCT04324606</t>
  </si>
  <si>
    <t>CTRI/2020/08/027170</t>
  </si>
  <si>
    <t>Recombinant novel coronavirus vaccine (Adenovirus type 5 vector)</t>
  </si>
  <si>
    <t xml:space="preserve">IM </t>
  </si>
  <si>
    <t>CanSino Biological Inc./Beijing Institute of Biotechnology</t>
  </si>
  <si>
    <t>ChiCTR2000030906</t>
  </si>
  <si>
    <t>ChiCTR2000031781</t>
  </si>
  <si>
    <t>NCT04526990</t>
  </si>
  <si>
    <t>NCT04313127</t>
  </si>
  <si>
    <t>NCT04398147</t>
  </si>
  <si>
    <t>NCT04566770</t>
  </si>
  <si>
    <t>NCT04540419</t>
  </si>
  <si>
    <t>NCT04568811</t>
  </si>
  <si>
    <t>NCT04341389</t>
  </si>
  <si>
    <t>NCT04552366</t>
  </si>
  <si>
    <t>Gam-COVID-Vac  Adeno-based (rAd26-S+rAd5-S)</t>
  </si>
  <si>
    <t xml:space="preserve">Gamaleya Research Institute ; Health Ministry of the Russian Federation
</t>
  </si>
  <si>
    <t>NCT04436471</t>
  </si>
  <si>
    <t>NCT04530396</t>
  </si>
  <si>
    <t>NCT04437875</t>
  </si>
  <si>
    <t>NCT04564716</t>
  </si>
  <si>
    <t>NCT04587219</t>
  </si>
  <si>
    <t>NCT04642339</t>
  </si>
  <si>
    <t>NCT04640233</t>
  </si>
  <si>
    <t>NCT04656613</t>
  </si>
  <si>
    <t>Ad26.COV2.S</t>
  </si>
  <si>
    <t xml:space="preserve">Day 0 or Day 0 +56 </t>
  </si>
  <si>
    <t>Janssen Pharmaceutical</t>
  </si>
  <si>
    <t>NCT04509947</t>
  </si>
  <si>
    <t>NCT04436276</t>
  </si>
  <si>
    <t>EUCTR2020-002584-63-DE</t>
  </si>
  <si>
    <t>NCT04505722</t>
  </si>
  <si>
    <t>NCT04535453</t>
  </si>
  <si>
    <t>NCT04614948</t>
  </si>
  <si>
    <t>SARS-CoV-2 rS/Matrix M1-Adjuvant (Full length recombinant SARS CoV-2 glycoprotein nanoparticle vaccine adjuvanted with Matrix M)</t>
  </si>
  <si>
    <t>Novavax</t>
  </si>
  <si>
    <t xml:space="preserve">NCT04368988
</t>
  </si>
  <si>
    <t> NCT04533399</t>
  </si>
  <si>
    <t>NCT04611802</t>
  </si>
  <si>
    <t>EUCTR2020-004123-16-GB</t>
  </si>
  <si>
    <t> NCT04583995</t>
  </si>
  <si>
    <t>RNA based vaccine</t>
  </si>
  <si>
    <t>mRNA -1273</t>
  </si>
  <si>
    <t>Moderna + National Institute of Allergy and Infectious Diseases (NIAID)</t>
  </si>
  <si>
    <t>NCT04283461</t>
  </si>
  <si>
    <t>NCT04405076</t>
  </si>
  <si>
    <t>NCT04649151</t>
  </si>
  <si>
    <t>NCT04470427</t>
  </si>
  <si>
    <t>BNT162 (3 LNP-mRNAs )</t>
  </si>
  <si>
    <t>BioNTech + Fosun Pharma ; Jiangsu Provincial Center for Disease Prevention and Control + Pfizer</t>
  </si>
  <si>
    <t>NCT04523571</t>
  </si>
  <si>
    <t>2020-001038-36</t>
  </si>
  <si>
    <t>NCT04588480</t>
  </si>
  <si>
    <t>NCT04368728</t>
  </si>
  <si>
    <t>ChiCTR2000034825</t>
  </si>
  <si>
    <t>NCT04649021</t>
  </si>
  <si>
    <t> NCT04380701</t>
  </si>
  <si>
    <t>NCT04537949</t>
  </si>
  <si>
    <t>EUCTR2020-003267-26-DE</t>
  </si>
  <si>
    <t xml:space="preserve">Recombinant SARS-CoV-2 vaccine (CHO Cell) </t>
  </si>
  <si>
    <t>2-3</t>
  </si>
  <si>
    <t>Day 0 + 28 or Day 0 + 28 + 56</t>
  </si>
  <si>
    <t>Anhui Zhifei Longcom Biopharmaceutical + Institute of Microbiology, Chinese Academy of Sciences</t>
  </si>
  <si>
    <t>NCT04445194</t>
  </si>
  <si>
    <t> NCT04550351</t>
  </si>
  <si>
    <t>NCT04466085</t>
  </si>
  <si>
    <t>ChiCTR2000040153</t>
  </si>
  <si>
    <t>ChiCTR2000035691 </t>
  </si>
  <si>
    <t>NCT04646590</t>
  </si>
  <si>
    <t> NCT04636333</t>
  </si>
  <si>
    <t>CVnCoV Vaccine</t>
  </si>
  <si>
    <t>CureVac AG</t>
  </si>
  <si>
    <t>NCT04449276</t>
  </si>
  <si>
    <t>PER-054-20</t>
  </si>
  <si>
    <t> NCT04515147</t>
  </si>
  <si>
    <t>NCT04652102</t>
  </si>
  <si>
    <t>EUCTR2020-004066-19</t>
  </si>
  <si>
    <t>NCT04674189</t>
  </si>
  <si>
    <t>SARS-CoV-2 vaccine (vero cells)</t>
  </si>
  <si>
    <t>Institute of Medical Biology + Chinese Academy of Medical Sciences</t>
  </si>
  <si>
    <t>NCT04470609</t>
  </si>
  <si>
    <t>NCT04659239</t>
  </si>
  <si>
    <t>x</t>
  </si>
  <si>
    <t>NCT04412538</t>
  </si>
  <si>
    <t>QazCovid-in® - COVID-19 inactivated vaccine</t>
  </si>
  <si>
    <t>Research Institute for Biological Safety Problems, Rep of Kazakhstan</t>
  </si>
  <si>
    <t>NCT04530357</t>
  </si>
  <si>
    <t>DNA based vaccine</t>
  </si>
  <si>
    <t>INO-4800+electroporation </t>
  </si>
  <si>
    <t xml:space="preserve">ID </t>
  </si>
  <si>
    <t>Inovio Pharmaceuticals + International Vaccine Institute</t>
  </si>
  <si>
    <t>NCT04336410</t>
  </si>
  <si>
    <t>NCT04447781</t>
  </si>
  <si>
    <t>ChiCTR2000040146 </t>
  </si>
  <si>
    <t>NCT04642638</t>
  </si>
  <si>
    <t>AG0301-COVID19</t>
  </si>
  <si>
    <t>AnGes + Takara Bio + Osaka University</t>
  </si>
  <si>
    <t>NCT04463472</t>
  </si>
  <si>
    <t>NCT04655625</t>
  </si>
  <si>
    <t>NCT04527081</t>
  </si>
  <si>
    <t>nCov vaccine</t>
  </si>
  <si>
    <t>Cadila Healthcare Ltd.</t>
  </si>
  <si>
    <t>CTRI/2020/07/026352</t>
  </si>
  <si>
    <t>GX-19</t>
  </si>
  <si>
    <t>Genexine Consortium</t>
  </si>
  <si>
    <t>NCT04445389</t>
  </si>
  <si>
    <t>Whole-Virion Inactivated SARS-CoV-2 Vaccine (BBV152)</t>
  </si>
  <si>
    <t>Bharat Biotech International Limited</t>
  </si>
  <si>
    <t xml:space="preserve">NCT04471519 </t>
  </si>
  <si>
    <t>NCT04641481; CTRI/2020/11/028976</t>
  </si>
  <si>
    <t>Report</t>
  </si>
  <si>
    <t>CTRI/2020/07/026300</t>
  </si>
  <si>
    <t>CTRI/2020/09/027674</t>
  </si>
  <si>
    <t>KBP-COVID-19 (RBD-based)</t>
  </si>
  <si>
    <t>Kentucky Bioprocessing Inc.</t>
  </si>
  <si>
    <t>NCT04473690</t>
  </si>
  <si>
    <t xml:space="preserve"> SARS-CoV-2 vaccine formulation 1 with adjuvant 1 (S protein (baculovirus production)</t>
  </si>
  <si>
    <t>Sanofi Pasteur + GSK</t>
  </si>
  <si>
    <t>NCT04537208</t>
  </si>
  <si>
    <t>ARCT-021 </t>
  </si>
  <si>
    <t>ND</t>
  </si>
  <si>
    <t xml:space="preserve">Arcturus Therapeutics </t>
  </si>
  <si>
    <t>NCT04480957</t>
  </si>
  <si>
    <t>NCT04668339</t>
  </si>
  <si>
    <t>Virus like particle</t>
  </si>
  <si>
    <t>RBD SARS-CoV-2 HBsAg VLP vaccine</t>
  </si>
  <si>
    <t>Serum Institute of India + Accelagen Pty</t>
  </si>
  <si>
    <t>ACTRN12620000817943</t>
  </si>
  <si>
    <t xml:space="preserve">Inactivated SARS-CoV-2 vaccine (Vero cell) </t>
  </si>
  <si>
    <t>1,2 or 3</t>
  </si>
  <si>
    <t>Shenzhen Kangtai Biological Products Co., Ltd.</t>
  </si>
  <si>
    <t>ChiCTR2000038804</t>
  </si>
  <si>
    <t>ChiCTR2000039462 </t>
  </si>
  <si>
    <t xml:space="preserve"> GRAd-COV2 (Replication defective Simian Adenovirus (GRAd) encoding S)</t>
  </si>
  <si>
    <t>ReiThera + Leukocare + Univercells</t>
  </si>
  <si>
    <t>NCT04528641</t>
  </si>
  <si>
    <t xml:space="preserve"> VXA-CoV2-1 Ad5 adjuvanted Oral Vaccine platform</t>
  </si>
  <si>
    <t>Vaxart</t>
  </si>
  <si>
    <t>NCT04563702</t>
  </si>
  <si>
    <t>MVA-SARS-2-S</t>
  </si>
  <si>
    <t>University of Munich (Ludwig-Maximilians)</t>
  </si>
  <si>
    <t>NCT04569383</t>
  </si>
  <si>
    <t xml:space="preserve">SCB-2019 + AS03 or CpG 1018 adjuvant plus Alum adjuvant  (Native like Trimeric subunit Spike Protein vaccine)  </t>
  </si>
  <si>
    <t>Clover Biopharmaceuticals Inc./GSK/Dynavax</t>
  </si>
  <si>
    <t>NCT04405908</t>
  </si>
  <si>
    <t>NCT04672395</t>
  </si>
  <si>
    <t>Report*</t>
  </si>
  <si>
    <t>COVID19 vaccine</t>
  </si>
  <si>
    <t>Vaxine Pty Ltd. + Medytox</t>
  </si>
  <si>
    <t>NCT04453852</t>
  </si>
  <si>
    <t xml:space="preserve">MF59 adjuvanted SARS-CoV-2 Sclamp vaccine </t>
  </si>
  <si>
    <t>CSL Ltd. + Seqirus + University of Queensland</t>
  </si>
  <si>
    <t>Development has been suspended and the candidate vaccine has been removed from the landscape summary analysis</t>
  </si>
  <si>
    <t>MVC-COV1901 (S-2P protein + CpG 1018)</t>
  </si>
  <si>
    <t>Medigen Vaccine Biologics + Dynavax + National Institute of Allergy and Infectious Diseases (NIAID)</t>
  </si>
  <si>
    <t>NCT04487210</t>
  </si>
  <si>
    <t>FINLAY-FR anti-SARS-CoV-2 Vaccine (RBD + adjuvant)</t>
  </si>
  <si>
    <t xml:space="preserve">Instituto Finlay de Vacunas </t>
  </si>
  <si>
    <t xml:space="preserve">RPCEC00000338 </t>
  </si>
  <si>
    <t>RPCEC00000332</t>
  </si>
  <si>
    <t>RPCEC00000347</t>
  </si>
  <si>
    <t>RPCEC00000340</t>
  </si>
  <si>
    <t>EpiVacCorona (EpiVacCorona vaccine based on peptide antigens for the prevention of COVID-19)</t>
  </si>
  <si>
    <t>Federal Budgetary Research Institution State Research Center of Virology and Biotechnology "Vector"</t>
  </si>
  <si>
    <t>NCT04527575</t>
  </si>
  <si>
    <t xml:space="preserve">RBD (baculovirus production expressed in Sf9 cells)  Recombinant SARS-CoV-2 vaccine (Sf9 Cell) </t>
  </si>
  <si>
    <t>West China Hospital + Sichuan University</t>
  </si>
  <si>
    <t>ChiCTR2000037518</t>
  </si>
  <si>
    <t xml:space="preserve">ChiCTR2000039994 </t>
  </si>
  <si>
    <t xml:space="preserve">NCT04530656 </t>
  </si>
  <si>
    <t xml:space="preserve">NCT04640402 </t>
  </si>
  <si>
    <t>IMP CoVac-1 (SARS-CoV-2 HLA-DR peptides)</t>
  </si>
  <si>
    <t>University Hospital Tuebingen</t>
  </si>
  <si>
    <t>NCT04546841</t>
  </si>
  <si>
    <t>UB-612 (Multitope peptide based S1-RBD-protein based vaccine)</t>
  </si>
  <si>
    <t>COVAXX + United Biomedical Inc</t>
  </si>
  <si>
    <t>NCT04545749</t>
  </si>
  <si>
    <t>NCT04683224</t>
  </si>
  <si>
    <t>Viral vector (Replicating)</t>
  </si>
  <si>
    <t xml:space="preserve"> V591-001  - Measles-vector based (TMV-o38)</t>
  </si>
  <si>
    <t>Merck &amp; Co. + Themis + Sharp &amp; Dohme + Institute Pasteur + Univeristy of Pittsburgh</t>
  </si>
  <si>
    <t>NCT04497298</t>
  </si>
  <si>
    <t xml:space="preserve">CT04498247 </t>
  </si>
  <si>
    <t>NCT04569786</t>
  </si>
  <si>
    <t>DelNS1-2019-nCoV-RBD-OPT1 (Intranasal flu-based-RBD )</t>
  </si>
  <si>
    <t>IN</t>
  </si>
  <si>
    <t>Jiangsu Provincial Center for Disease Prevention and Control </t>
  </si>
  <si>
    <t>ChiCTR2000037782</t>
  </si>
  <si>
    <t>ChiCTR2000039715</t>
  </si>
  <si>
    <t>LNP-nCoVsaRNA</t>
  </si>
  <si>
    <t>Imperial College London</t>
  </si>
  <si>
    <t>ISRCTN17072692</t>
  </si>
  <si>
    <t xml:space="preserve">SARS-CoV-2 mRNA vaccine </t>
  </si>
  <si>
    <t>Day 0 + 14 or 
Day 0 + 28</t>
  </si>
  <si>
    <t xml:space="preserve">Shulan (Hangzhou) Hospital + Center for Disease Control and Prevention of Guangxi Zhuang Autonomous Region </t>
  </si>
  <si>
    <t>ChiCTR2000034112</t>
  </si>
  <si>
    <t>ChiCTR2000039212 </t>
  </si>
  <si>
    <t xml:space="preserve"> Coronavirus-Like Particle COVID-19 (CoVLP)</t>
  </si>
  <si>
    <t>Medicago Inc.</t>
  </si>
  <si>
    <t>NCT04450004</t>
  </si>
  <si>
    <t>NCT04662697</t>
  </si>
  <si>
    <t>NCT04636697</t>
  </si>
  <si>
    <t>Viral vector (Replicating) + APC</t>
  </si>
  <si>
    <t>Covid-19/aAPC vaccine.   The Covid-19/aAPC vaccine is prepared by applying lentivirus modification with immune modulatory genes and the viral minigenes to the artificial antigen presenting cells (aAPCs).</t>
  </si>
  <si>
    <t>Day 0 + 14 + 28</t>
  </si>
  <si>
    <t xml:space="preserve">	Shenzhen Geno-Immune Medical Institute </t>
  </si>
  <si>
    <t>NCT04299724</t>
  </si>
  <si>
    <t>Viral vector (Non-replicating) + APC</t>
  </si>
  <si>
    <t>LV-SMENP-DC vaccine.   Dendritic cells are modified with lentivirus vectors expressing Covid-19 minigene SMENP and immune modulatory genes. CTLs are activated by LV-DC presenting Covid-19 specific antigens.</t>
  </si>
  <si>
    <t>SC &amp; IV</t>
  </si>
  <si>
    <t xml:space="preserve">Shenzhen Geno-Immune Medical Institute </t>
  </si>
  <si>
    <t xml:space="preserve"> NCT04276896</t>
  </si>
  <si>
    <t>AdimrSC-2f (recombinant RBD +/- Aluminium)</t>
  </si>
  <si>
    <t xml:space="preserve">Adimmune Corporation </t>
  </si>
  <si>
    <t>NCT04522089</t>
  </si>
  <si>
    <t>Covigenix VAX-001</t>
  </si>
  <si>
    <t xml:space="preserve">Entos Pharmaceuticals Inc. </t>
  </si>
  <si>
    <t>NCT04591184</t>
  </si>
  <si>
    <t>CORVax</t>
  </si>
  <si>
    <t>Providence Health &amp; Services</t>
  </si>
  <si>
    <t>NCT04627675</t>
  </si>
  <si>
    <t>ChulaCov19 mRNA vaccine</t>
  </si>
  <si>
    <t>Chulalongkorn University</t>
  </si>
  <si>
    <t xml:space="preserve"> NCT04566276</t>
  </si>
  <si>
    <t>bacTRL-Spike</t>
  </si>
  <si>
    <t>Symvivo Corporation</t>
  </si>
  <si>
    <t>NCT04334980</t>
  </si>
  <si>
    <t>hAd5-S-Fusion+N-ETSD vaccine</t>
  </si>
  <si>
    <t>ImmunityBio, Inc.</t>
  </si>
  <si>
    <t>NCT04591717</t>
  </si>
  <si>
    <t>COH04S1 (MVA-SARS-2-S)</t>
  </si>
  <si>
    <t>City of Hope Medical Center + National Cancer Institute</t>
  </si>
  <si>
    <t>NCT04639466</t>
  </si>
  <si>
    <t>Pre-clinical result</t>
  </si>
  <si>
    <t>rVSV-SARS-CoV-2-S Vaccine </t>
  </si>
  <si>
    <t xml:space="preserve">Israel Institute for Biological Research </t>
  </si>
  <si>
    <t>NCT04608305</t>
  </si>
  <si>
    <t>Dendritic cell vaccine AV-COVID-19.  A vaccine consisting of autologous dendritic cells loaded with antigens from SARS-CoV-2, with or without GM-CSF</t>
  </si>
  <si>
    <t xml:space="preserve">Aivita Biomedical, Inc. </t>
  </si>
  <si>
    <t>NCT04386252</t>
  </si>
  <si>
    <t>Live attenuated virus</t>
  </si>
  <si>
    <t>COVI-VAC</t>
  </si>
  <si>
    <t>Day 0  or  
Day 0 + 28</t>
  </si>
  <si>
    <t>Codagenix/Serum Institute of India</t>
  </si>
  <si>
    <t>NCT04619628</t>
  </si>
  <si>
    <t>CIGB-669 (RBD+AgnHB)</t>
  </si>
  <si>
    <t>Day 0 + 14 + 28 or Day 0 +28 + 56</t>
  </si>
  <si>
    <t xml:space="preserve">IN </t>
  </si>
  <si>
    <t xml:space="preserve">Center for Genetic Engineering and Biotechnology (CIGB) </t>
  </si>
  <si>
    <t>RPCEC00000345</t>
  </si>
  <si>
    <t>CIGB-66 (RBD+aluminium hydroxide)  </t>
  </si>
  <si>
    <t>RPCEC00000346</t>
  </si>
  <si>
    <t>VLA2001</t>
  </si>
  <si>
    <t>Valneva, National Institute for Health Research, United Kingdom</t>
  </si>
  <si>
    <t>NCT04671017</t>
  </si>
  <si>
    <t>BECOV2</t>
  </si>
  <si>
    <t xml:space="preserve">Biological ELimited </t>
  </si>
  <si>
    <t>CTRI/2020/11/029032</t>
  </si>
  <si>
    <t>AdCLD-CoV19</t>
  </si>
  <si>
    <t>Cellid Co., Ltd.</t>
  </si>
  <si>
    <t>NCT04666012</t>
  </si>
  <si>
    <t>GLS-5310</t>
  </si>
  <si>
    <t>Day 0 + 56 or 
Day 0 + 84</t>
  </si>
  <si>
    <t>GeneOne Life Science, Inc.</t>
  </si>
  <si>
    <t>NCT04673149</t>
  </si>
  <si>
    <t>Recombinant Sars-CoV-2 Spike protein, Aluminum adjuvanted</t>
  </si>
  <si>
    <t>Nanogen Pharmaceutical Biotechnology*</t>
  </si>
  <si>
    <t>NCT04683484</t>
  </si>
  <si>
    <t>Recombinant protein vaccine S-268019 (using Baculovirus expression vector system)</t>
  </si>
  <si>
    <t>Shionogi*</t>
  </si>
  <si>
    <t>jRCT2051200092</t>
  </si>
  <si>
    <t>Landscape of candidate vaccines in pre-clinical development</t>
  </si>
  <si>
    <t>Type of candidate vaccine</t>
  </si>
  <si>
    <t>Coronavirus target</t>
  </si>
  <si>
    <t>Same platform for non-Coronavirus candidates</t>
  </si>
  <si>
    <t>Developers</t>
  </si>
  <si>
    <t>DNA, engineered vaccine inserts compatible with multiple delivery systems</t>
  </si>
  <si>
    <t>SARS-CoV-2 and Sarbeco-CoV</t>
  </si>
  <si>
    <t>DIOSynVax Ltd + University of Cambridge</t>
  </si>
  <si>
    <t>DNA vaccine</t>
  </si>
  <si>
    <t>SARS-CoV2</t>
  </si>
  <si>
    <t>Ege University</t>
  </si>
  <si>
    <t>DNA plasmid vaccine RBD&amp;N</t>
  </si>
  <si>
    <t>Scancell/University of Nottingham/ Nottingham Trent University</t>
  </si>
  <si>
    <t>DNA with electroporation</t>
  </si>
  <si>
    <t>Karolinska Institute / Cobra Biologics (OPENCORONA Project)</t>
  </si>
  <si>
    <t>Chula Vaccine Research Center</t>
  </si>
  <si>
    <t>Takis/Applied DNA Sciences/Evvivax</t>
  </si>
  <si>
    <t>Plasmid DNA, Needle-Free Delivery</t>
  </si>
  <si>
    <t>SARS</t>
  </si>
  <si>
    <t>Immunomic Therapeutics, Inc./EpiVax, Inc./PharmaJet</t>
  </si>
  <si>
    <t>DNA plasmid vaccine S,S1,S2,RBD &amp;N</t>
  </si>
  <si>
    <t>National Research Centre, Egypt</t>
  </si>
  <si>
    <t>BioNet Asia</t>
  </si>
  <si>
    <t>msDNA vaccine</t>
  </si>
  <si>
    <t>Mediphage Bioceuticals/University of Waterloo</t>
  </si>
  <si>
    <t>Entos Pharmaceuticals</t>
  </si>
  <si>
    <t>DNA plasmids containing S-gene</t>
  </si>
  <si>
    <t>Biosun Pharmed</t>
  </si>
  <si>
    <t>DNA plasmid vaccine</t>
  </si>
  <si>
    <t>Globe  Biotech Limited, Bangladesh</t>
  </si>
  <si>
    <t>Plasmid DNA, nanostructured RBD</t>
  </si>
  <si>
    <t>National institute of Chemistry, Slovenia</t>
  </si>
  <si>
    <t>DNA plasmid  vaccine encoding RBD</t>
  </si>
  <si>
    <t>Vaccibody, Oslo Research Park, Norway</t>
  </si>
  <si>
    <t>DNA Immunostimulatory sequences</t>
  </si>
  <si>
    <t xml:space="preserve">Inserm </t>
  </si>
  <si>
    <t>Egg-based, inactivated, whole chimeric Newcastle Disease Virus (NDV) expressing membrane-anchored pre-fusion-stabilized trimeric SARS-CoV-2 S protein (Hexapro) + CpG 1018</t>
  </si>
  <si>
    <t>Institute of Vaccines and Medical Biologicals (IVAC; Vietnam) / Dynavax / PATH</t>
  </si>
  <si>
    <t>Government Pharmaceutical Organization (GPO; Thailand) / Dynavax / PATH</t>
  </si>
  <si>
    <t>SARS-CoV-2</t>
  </si>
  <si>
    <t>Institute Butantan (Brazil) / Dynavax / PATH</t>
  </si>
  <si>
    <t>Inactivated + alum</t>
  </si>
  <si>
    <t>JE, Zika</t>
  </si>
  <si>
    <t>KM Biologics</t>
  </si>
  <si>
    <t>Inactivated</t>
  </si>
  <si>
    <t>Selcuk University</t>
  </si>
  <si>
    <t>Erciyes University</t>
  </si>
  <si>
    <t>Osaka University/ BIKEN/ NIBIOHN</t>
  </si>
  <si>
    <t>Inactivated + CpG 1018</t>
  </si>
  <si>
    <t>Sinovac/Dynavax</t>
  </si>
  <si>
    <t>Valneva/Dynavax</t>
  </si>
  <si>
    <t>Inactivated whole virus</t>
  </si>
  <si>
    <t>Kocak Farma Ilac ve Kimya San. A.S. </t>
  </si>
  <si>
    <t>Inactivated + Alum</t>
  </si>
  <si>
    <t>Shifa Pharmed</t>
  </si>
  <si>
    <t>MMR, IPV</t>
  </si>
  <si>
    <t>Milad Pharmaceutics Co.</t>
  </si>
  <si>
    <t>Zista Kian Azma Co.</t>
  </si>
  <si>
    <t>Codon deoptimized live attenuated vaccines</t>
  </si>
  <si>
    <t>Mehmet Ali Aydinlar University / Acıbadem Labmed Health Services A.S.</t>
  </si>
  <si>
    <t>Indian Immunologicals Ltd/Griffith University</t>
  </si>
  <si>
    <t>LABV</t>
  </si>
  <si>
    <t>Live attenuated bacterial vector</t>
  </si>
  <si>
    <t>Live attenuated bacterial (Pertussis) Vector</t>
  </si>
  <si>
    <t xml:space="preserve">Institut Pasteur Lille </t>
  </si>
  <si>
    <t xml:space="preserve">ALtraBio, TheRex </t>
  </si>
  <si>
    <t>Sendai virus vector</t>
  </si>
  <si>
    <t>ID Pharma</t>
  </si>
  <si>
    <t>Adenovirus-based</t>
  </si>
  <si>
    <t>Ankara University</t>
  </si>
  <si>
    <t>Adeno-associated virus vector (AAVCOVID)</t>
  </si>
  <si>
    <t>Massachusetts Eye and Ear/Massachusetts General Hospital/AveXis</t>
  </si>
  <si>
    <t>MVA encoded VLP</t>
  </si>
  <si>
    <t>LASV, EBOV, MARV, HIV</t>
  </si>
  <si>
    <t>GeoVax/BravoVax</t>
  </si>
  <si>
    <t>MVA-S encoded</t>
  </si>
  <si>
    <t>Multiple candidates</t>
  </si>
  <si>
    <t>DZIF – German Center for Infection Research/IDT Biologika GmbH</t>
  </si>
  <si>
    <t xml:space="preserve">MVA-S </t>
  </si>
  <si>
    <t>IDIBAPS-Hospital Clinic, Spain</t>
  </si>
  <si>
    <t>Adenovirus-based NasoVAX expressing SARS2-CoV spike protein</t>
  </si>
  <si>
    <t>Influenza</t>
  </si>
  <si>
    <t>Altimmune</t>
  </si>
  <si>
    <t>Adeno5-based</t>
  </si>
  <si>
    <t>Ad5 S (GREVAX™ platform)</t>
  </si>
  <si>
    <t>MERS</t>
  </si>
  <si>
    <t>Greffex</t>
  </si>
  <si>
    <t xml:space="preserve">Oral Ad5 S </t>
  </si>
  <si>
    <t>Zika, VZV, HSV-2 and Norovirus</t>
  </si>
  <si>
    <t>Stabilitech Biopharma Ltd</t>
  </si>
  <si>
    <t>adenovirus-based  +  HLA-matched peptides</t>
  </si>
  <si>
    <t>Pan-Corona</t>
  </si>
  <si>
    <t>Valo Therapeutics Ltd</t>
  </si>
  <si>
    <t>MVA expressing structural proteins</t>
  </si>
  <si>
    <t>Centro Nacional Biotecnología (CNB-CSIC), Spain</t>
  </si>
  <si>
    <t>Parainfluenza virus 5 (PIV5)-based vaccine expressing the spike protein</t>
  </si>
  <si>
    <t>University of Georgia/University of Iowa</t>
  </si>
  <si>
    <t>Recombinant deactivated rabies virus containing S1</t>
  </si>
  <si>
    <t>HeV, NiV, EBOV, LASSA, CCHFV, MERS</t>
  </si>
  <si>
    <t>Bharat Biotech/Thomas Jefferson University</t>
  </si>
  <si>
    <t>Influenza A H1N1 vector</t>
  </si>
  <si>
    <t>Newcastle disease virus expressing S</t>
  </si>
  <si>
    <t>Icahn School of Medicine at Mount Sinai</t>
  </si>
  <si>
    <t>Lentiviral Vector</t>
  </si>
  <si>
    <t xml:space="preserve">Theravectys – Institut Pasteur </t>
  </si>
  <si>
    <t xml:space="preserve">AIOVA </t>
  </si>
  <si>
    <t>Lentiviral Vector Retro-VLP Particles</t>
  </si>
  <si>
    <t xml:space="preserve">Sorbonne University </t>
  </si>
  <si>
    <t>Ad 5 vector for intranasal administration</t>
  </si>
  <si>
    <t xml:space="preserve">University of Helsinki &amp; University of Eastern Finland </t>
  </si>
  <si>
    <t>TBD</t>
  </si>
  <si>
    <t>InfA, CHIKV, LASV, NORV; EBOV, RVF, HBV, VEE</t>
  </si>
  <si>
    <t xml:space="preserve">Vaxart </t>
  </si>
  <si>
    <t>RBD protein delivered in mannose-conjugated chitosan nanoparticle</t>
  </si>
  <si>
    <t>Ohio State University / Kazakh National Agrarian University</t>
  </si>
  <si>
    <t>Recombinant spike protein with Essai O/W 1849101 adjuvant</t>
  </si>
  <si>
    <t>Kazakh National Agrarian University</t>
  </si>
  <si>
    <t>Peptides</t>
  </si>
  <si>
    <t>Neo7Logic</t>
  </si>
  <si>
    <t>Kazakh National Agrarian University, Kazakhstan / National Scientific Center for Especially Dangerous Infections</t>
  </si>
  <si>
    <t>Recombinant S protein</t>
  </si>
  <si>
    <t>Max-Planck-Institute of Colloids and Interfaces</t>
  </si>
  <si>
    <t>RBD protein (baculovirus production) + FAR-Squalene adjuvant</t>
  </si>
  <si>
    <t>Farmacológicos Veterinarios SAC (FARVET SAC) / Universidad Peruana Cayetano Heredia (UPCH)</t>
  </si>
  <si>
    <t>Protein Subunit</t>
  </si>
  <si>
    <t>RBD-protein</t>
  </si>
  <si>
    <t>Mynvax</t>
  </si>
  <si>
    <t>Izmir Biomedicine and Genome Center</t>
  </si>
  <si>
    <t>Peptide + novel adjuvant</t>
  </si>
  <si>
    <t>Bogazici University</t>
  </si>
  <si>
    <t>S subunit intranasal liposomal formulation with GLA/3M052 adjs.</t>
  </si>
  <si>
    <t>University of Virginia</t>
  </si>
  <si>
    <t>S-Protein (Subunit) + Adjuvant, E coli based Expression</t>
  </si>
  <si>
    <t>Helix Biogen Consult, Ogbomoso &amp; Trinity Immonoefficient Laboratory, Ogbomoso, Oyo State, Nigeria.</t>
  </si>
  <si>
    <t>Protein Subunit S,N,M&amp;S1 protein</t>
  </si>
  <si>
    <t>University of San Martin and CONICET, Argentina</t>
  </si>
  <si>
    <t>RBD protein fused with Fc of IgG + Adj.</t>
  </si>
  <si>
    <t>Chulalongkorn University/GPO, Thailand</t>
  </si>
  <si>
    <t>Capsid-like Particle</t>
  </si>
  <si>
    <t>AdaptVac (PREVENT-nCoV consortium)</t>
  </si>
  <si>
    <t>Drosophila S2 insect cell expression system VLPs</t>
  </si>
  <si>
    <t>ExpreS2ion</t>
  </si>
  <si>
    <t>Peptide antigens formulated in LNP</t>
  </si>
  <si>
    <t>IMV Inc</t>
  </si>
  <si>
    <t>S protein</t>
  </si>
  <si>
    <t>WRAIR/USAMRIID</t>
  </si>
  <si>
    <t>S protein +Adjuvant</t>
  </si>
  <si>
    <t>National Institute of Infectious Disease, Japan/Shionogi/UMN Pharma</t>
  </si>
  <si>
    <t>VLP-recombinant protein + Adjuvant</t>
  </si>
  <si>
    <t>Osaka University/ BIKEN/  National Institutes of Biomedical Innovation, Japan</t>
  </si>
  <si>
    <t>microneedle arrays S1 subunit</t>
  </si>
  <si>
    <t>Univ. of Pittsburgh</t>
  </si>
  <si>
    <t>Peptide</t>
  </si>
  <si>
    <t>Vaxil Bio</t>
  </si>
  <si>
    <t>Adjuvanted protein subunit (RBD)</t>
  </si>
  <si>
    <t>Biological E Ltd</t>
  </si>
  <si>
    <t>Ebola, Marburg, HIV, Zika, Influenza, HPV therapeutic vaccine, BreastCA vaccine</t>
  </si>
  <si>
    <t>Flow Pharma Inc</t>
  </si>
  <si>
    <t>AJ Vaccines</t>
  </si>
  <si>
    <t>Ii-Key peptide</t>
  </si>
  <si>
    <t>Influenza, HIV, SARS-CoV</t>
  </si>
  <si>
    <t>Generex/EpiVax</t>
  </si>
  <si>
    <t>H7N9</t>
  </si>
  <si>
    <t>EpiVax/Univ. of Georgia</t>
  </si>
  <si>
    <t>Protein Subunit EPV-CoV-19</t>
  </si>
  <si>
    <t>EpiVax</t>
  </si>
  <si>
    <t>gp-96 backbone</t>
  </si>
  <si>
    <t>NSCLC, HIV, Malaria, Zika</t>
  </si>
  <si>
    <t>Heat Biologics/Univ. Of Miami</t>
  </si>
  <si>
    <t xml:space="preserve">Subunit vaccine </t>
  </si>
  <si>
    <t>FBRI SRC VB VECTOR, Rospotrebnadzor, Koltsovo</t>
  </si>
  <si>
    <t>S1 or RBD protein</t>
  </si>
  <si>
    <t>Baylor College of Medicine</t>
  </si>
  <si>
    <t>Subunit protein, plant produced</t>
  </si>
  <si>
    <t>iBio/CC-Pharming</t>
  </si>
  <si>
    <t>Recombinant protein, nanoparticles (based on S-protein and other epitopes)</t>
  </si>
  <si>
    <t>Saint-Petersburg scientific research institute of vaccines and serums</t>
  </si>
  <si>
    <t>COVID-19 XWG-03 truncated S (spike) proteins</t>
  </si>
  <si>
    <t>HPV</t>
  </si>
  <si>
    <t>Innovax/Xiamen Univ./GSK</t>
  </si>
  <si>
    <t>Adjuvanted microsphere peptide</t>
  </si>
  <si>
    <t>VIDO-InterVac, University of Saskatchewan</t>
  </si>
  <si>
    <t>Synthetic Long Peptide Vaccine candidate for S and M proteins</t>
  </si>
  <si>
    <t>OncoGen</t>
  </si>
  <si>
    <t>Oral  E. coli-based protein expression system of S and N proteins</t>
  </si>
  <si>
    <t>MIGAL Galilee Research Institute</t>
  </si>
  <si>
    <t>Nanoparticle vaccine</t>
  </si>
  <si>
    <t>LakePharma, Inc.</t>
  </si>
  <si>
    <t>Plant-based subunit (RBD-Fc + Adjuvant)</t>
  </si>
  <si>
    <t>Baiya Phytopharm/ Chula Vaccine Research Center</t>
  </si>
  <si>
    <t>OMV-based vaccine</t>
  </si>
  <si>
    <t>Flu A, Plague</t>
  </si>
  <si>
    <t>Quadram Institute Biosciences</t>
  </si>
  <si>
    <t>BiOMViS Srl/Univ. of Trento</t>
  </si>
  <si>
    <t>structurally modified spherical particles of the tobacco mosaic virus (TMV)</t>
  </si>
  <si>
    <t>Rubella, Rotavirus</t>
  </si>
  <si>
    <t>Lomonosov Moscow State University</t>
  </si>
  <si>
    <t>Spike-based</t>
  </si>
  <si>
    <t>Hepatitis C</t>
  </si>
  <si>
    <t>University of Alberta</t>
  </si>
  <si>
    <t>Recombinant S1-Fc fusion protein</t>
  </si>
  <si>
    <t>AnyGo Technology</t>
  </si>
  <si>
    <t>Recombinant protein</t>
  </si>
  <si>
    <t>Yisheng Biopharma</t>
  </si>
  <si>
    <t>Recombinant S protein in IC-BEVS (Viral vector vaccine
(based on baculovirus expression system in insect cell line)</t>
  </si>
  <si>
    <t>Vabiotech, Vietnam and University of Bristol, UK</t>
  </si>
  <si>
    <t>Orally delivered, heat stable subunit</t>
  </si>
  <si>
    <t>Applied Biotechnology Institute, Inc.</t>
  </si>
  <si>
    <t>Peptides derived from Spike protein</t>
  </si>
  <si>
    <t>Axon Neuroscience SE</t>
  </si>
  <si>
    <t>MOGAM Institute for Biomedical Research, GC Pharma</t>
  </si>
  <si>
    <t>RBD-based</t>
  </si>
  <si>
    <t>Neovii/Tel Aviv University</t>
  </si>
  <si>
    <t>Outer Membrane Vesicle (OMV)-subunit</t>
  </si>
  <si>
    <t>Intravacc/Epivax</t>
  </si>
  <si>
    <t>Spike-based (epitope screening)</t>
  </si>
  <si>
    <t>ImmunoPrecise/LiteVax BV</t>
  </si>
  <si>
    <t>Spiked-based</t>
  </si>
  <si>
    <t>Nanografi Nano Technology, Middle East Technical University, Ankara University,</t>
  </si>
  <si>
    <t>Recombinant spike with adjuvant</t>
  </si>
  <si>
    <t>Iran</t>
  </si>
  <si>
    <t>Recombinant S protein produced in BEVS</t>
  </si>
  <si>
    <t>Tampere University</t>
  </si>
  <si>
    <t>Protein Subunit Nanoformulated</t>
  </si>
  <si>
    <t xml:space="preserve">Vaxinano, CEA, INRAE </t>
  </si>
  <si>
    <t>Protein Subunit Adenoviral Carrier</t>
  </si>
  <si>
    <t xml:space="preserve">CEA, CNRS </t>
  </si>
  <si>
    <t>Protein DC-targeted epitopes</t>
  </si>
  <si>
    <t xml:space="preserve">LinkinVax, VRI </t>
  </si>
  <si>
    <t>BVr</t>
  </si>
  <si>
    <t xml:space="preserve">Bacterial vector (Replicating) </t>
  </si>
  <si>
    <t>Oral Salmonella enteritidis (3934Vac) based protein expression system of RBD</t>
  </si>
  <si>
    <t xml:space="preserve">YF17D Vector </t>
  </si>
  <si>
    <t>KU Leuven</t>
  </si>
  <si>
    <t>Measles Vector</t>
  </si>
  <si>
    <t>Cadila Healthcare Limited</t>
  </si>
  <si>
    <t>Measles Virus (S, N targets)</t>
  </si>
  <si>
    <t>Zika, H7N9, CHIKV</t>
  </si>
  <si>
    <t>DZIF – German Center for Infection Research/CanVirex AG</t>
  </si>
  <si>
    <t>Horsepox vector expressing S protein</t>
  </si>
  <si>
    <t>Smallpox, Monkeypox</t>
  </si>
  <si>
    <t>Tonix Pharma/Southern Research</t>
  </si>
  <si>
    <t>Live viral vectored vaccine based on attenuated influenza virus backbone (intranasal)</t>
  </si>
  <si>
    <t>BiOCAD and IEM</t>
  </si>
  <si>
    <t>Recombinant vaccine based on Influenza A virus, for the prevention of COVID-19 (intranasal)</t>
  </si>
  <si>
    <t>Attenuated Influenza expressing an antigenic portion of the Spike protein</t>
  </si>
  <si>
    <t>Fundação Oswaldo Cruz and Instituto Buntantan</t>
  </si>
  <si>
    <t>Influenza vector expressing RBD</t>
  </si>
  <si>
    <t>University of Hong Kong</t>
  </si>
  <si>
    <t>Replication-competent VSV chimeric virus technology (VSVΔG) delivering the SARS-CoV-2 Spike (S) glycoprotein.</t>
  </si>
  <si>
    <t>Ebola, Marburg, Lassa</t>
  </si>
  <si>
    <t>IAVI/Merck</t>
  </si>
  <si>
    <t>Replicating VSV vector-based DC-targeting</t>
  </si>
  <si>
    <t>University of Manitoba</t>
  </si>
  <si>
    <t>VSV-S</t>
  </si>
  <si>
    <t>HIV, MERS</t>
  </si>
  <si>
    <t>University of Western Ontario</t>
  </si>
  <si>
    <t>Aurobindo</t>
  </si>
  <si>
    <t>VSV vector</t>
  </si>
  <si>
    <t>M2-deficient single replication (M2SR) influenza vector</t>
  </si>
  <si>
    <t>UW–Madison/FluGen/Bharat Biotech</t>
  </si>
  <si>
    <t>Newcastle disease virus vector (NDV-SARS-CoV-2/Spike)</t>
  </si>
  <si>
    <t>Intravacc/ Wageningen Bioveterinary Research/Utrecht Univ.</t>
  </si>
  <si>
    <t>Avian paramyxovirus vector (APMV)</t>
  </si>
  <si>
    <t>SARS-CoV3</t>
  </si>
  <si>
    <t>The Lancaster University, UK</t>
  </si>
  <si>
    <t>Intranasal Newcastle disease virus vector (rNDV-FARVET) expressing RBD</t>
  </si>
  <si>
    <t>saRNA formulated in a NLC</t>
  </si>
  <si>
    <t>Infectious Disease Research Institute/ Amyris, Inc.</t>
  </si>
  <si>
    <t>LNP-encapsulated mRNA encoding S</t>
  </si>
  <si>
    <t>Self-amplifying RNA</t>
  </si>
  <si>
    <t>Gennova</t>
  </si>
  <si>
    <t>mRNA</t>
  </si>
  <si>
    <t>LNP-mRNA</t>
  </si>
  <si>
    <t>Translate Bio/Sanofi Pasteur</t>
  </si>
  <si>
    <t>CanSino Biologics/Precision NanoSystems</t>
  </si>
  <si>
    <t>LNP-encapsulated mRNA  cocktail encoding VLP</t>
  </si>
  <si>
    <t>Fudan University/ Shanghai JiaoTong University/RNACure Biopharma</t>
  </si>
  <si>
    <t>LNP-encapsulated mRNA encoding RBD</t>
  </si>
  <si>
    <t>Replicating Defective SARS-CoV-2 derived RNAs</t>
  </si>
  <si>
    <t>LNP-encapsulated mRNA</t>
  </si>
  <si>
    <t>University of Tokyo/ Daiichi-Sankyo</t>
  </si>
  <si>
    <t>Liposome-encapsulated mRNA</t>
  </si>
  <si>
    <t>BIOCAD</t>
  </si>
  <si>
    <t>Several mRNA candidates</t>
  </si>
  <si>
    <t>RNAimmune, Inc.</t>
  </si>
  <si>
    <t>China CDC/Tongji University/Stermina</t>
  </si>
  <si>
    <t>mRNA in an intranasal delivery system</t>
  </si>
  <si>
    <t>eTheRNA</t>
  </si>
  <si>
    <t>Greenlight Biosciences</t>
  </si>
  <si>
    <t>Providence Therapeutics</t>
  </si>
  <si>
    <t>Cell Tech Pharmed</t>
  </si>
  <si>
    <t>ReNAP Co.</t>
  </si>
  <si>
    <t>D614G variant LNP-encapsulated mRNA</t>
  </si>
  <si>
    <t>Globe Biotech Ltd</t>
  </si>
  <si>
    <t>Encapsulated mRNA</t>
  </si>
  <si>
    <t xml:space="preserve">CEA </t>
  </si>
  <si>
    <t>Multiple peptides fragments targeting (S, M, N) and (NSPs) SARS-CoV-2 proteins to induce T cell responses (CD8)</t>
  </si>
  <si>
    <t>OSE immunotherapeutics</t>
  </si>
  <si>
    <t>Max Planck Institute for Dynamics of Complex Technical Systems</t>
  </si>
  <si>
    <t>Virus-like particle-based Dendritic Cell(DC)-targeting vaccine</t>
  </si>
  <si>
    <t>Bezmialem Vakif University</t>
  </si>
  <si>
    <t>Middle East Technical University</t>
  </si>
  <si>
    <t>Enveloped Virus-Like Particle (eVLP)</t>
  </si>
  <si>
    <t>SARS-CoV-2, SARS-CoV, &amp; MERS-CoV</t>
  </si>
  <si>
    <t>CMV, GBM, Zika</t>
  </si>
  <si>
    <t>VBI Vaccines Inc.</t>
  </si>
  <si>
    <t>S protein integrated in HIV VLPs</t>
  </si>
  <si>
    <t>IrsiCaixa AIDS Research/IRTA-CReSA/Barcelona Supercomputing Centre/Grifols</t>
  </si>
  <si>
    <t>VLP + Adjuvant</t>
  </si>
  <si>
    <t>Mahidol University/ The Government Pharmaceutical Organization (GPO)/Siriraj Hospital</t>
  </si>
  <si>
    <t>Virus-like particles,  lentivirus and baculovirus vehicles</t>
  </si>
  <si>
    <t>Navarrabiomed, Oncoimmunology group</t>
  </si>
  <si>
    <t>Virus-like particle, based on RBD displayed on virus-like particles</t>
  </si>
  <si>
    <t>Saiba GmbH</t>
  </si>
  <si>
    <t>ADDomerTM multiepitope display</t>
  </si>
  <si>
    <t>Imophoron Ltd and Bristol University’s Max Planck Centre</t>
  </si>
  <si>
    <t>Unknown</t>
  </si>
  <si>
    <t>Doherty Institute</t>
  </si>
  <si>
    <t>SARS-CoV1, SARS-CoV2</t>
  </si>
  <si>
    <t>OSIVAX</t>
  </si>
  <si>
    <t>eVLP</t>
  </si>
  <si>
    <t>Malaria</t>
  </si>
  <si>
    <t>ARTES Biotechnology</t>
  </si>
  <si>
    <t>VLPs peptides/whole virus</t>
  </si>
  <si>
    <t>Univ. of Sao Paulo</t>
  </si>
  <si>
    <t>VLPs produced in BEVS</t>
  </si>
  <si>
    <t>Plant derived VLP</t>
  </si>
  <si>
    <t>Shiraz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</si>
</sst>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62">
    <font>
      <sz val="11"/>
      <color theme="1"/>
      <name val="Calibri"/>
      <family val="2"/>
      <scheme val="minor"/>
    </font>
    <font>
      <sz val="11"/>
      <color theme="1"/>
      <name val="Calibri"/>
      <family val="2"/>
      <scheme val="minor"/>
    </font>
    <font>
      <sz val="11"/>
      <color theme="0"/>
      <name val="Calibri"/>
      <family val="2"/>
      <scheme val="minor"/>
    </font>
    <font>
      <sz val="11"/>
      <color theme="1"/>
      <name val="Candara"/>
      <family val="2"/>
    </font>
    <font>
      <sz val="11"/>
      <color theme="0"/>
      <name val="Candara"/>
      <family val="2"/>
    </font>
    <font>
      <b/>
      <sz val="11"/>
      <color theme="1"/>
      <name val="Candara"/>
      <family val="2"/>
    </font>
    <font>
      <b/>
      <sz val="20"/>
      <color theme="0"/>
      <name val="Calibri"/>
      <family val="2"/>
      <scheme val="minor"/>
    </font>
    <font>
      <sz val="12"/>
      <color theme="1"/>
      <name val="Calibri"/>
      <family val="2"/>
      <scheme val="minor"/>
    </font>
    <font>
      <b/>
      <sz val="11"/>
      <color rgb="FF2F5597"/>
      <name val="Candara"/>
      <family val="2"/>
    </font>
    <font>
      <b/>
      <sz val="14"/>
      <color rgb="FF2F5597"/>
      <name val="Candara"/>
      <family val="2"/>
    </font>
    <font>
      <b/>
      <sz val="11"/>
      <color theme="0"/>
      <name val="Candara"/>
      <family val="2"/>
    </font>
    <font>
      <sz val="12"/>
      <color theme="0"/>
      <name val="Candara"/>
      <family val="2"/>
    </font>
    <font>
      <u/>
      <sz val="11"/>
      <color theme="10"/>
      <name val="Calibri"/>
      <family val="2"/>
      <scheme val="minor"/>
    </font>
    <font>
      <b/>
      <sz val="16"/>
      <name val="Candara"/>
      <family val="2"/>
    </font>
    <font>
      <b/>
      <sz val="20"/>
      <color rgb="FFFFFF00"/>
      <name val="Calibri"/>
      <family val="2"/>
      <scheme val="minor"/>
    </font>
    <font>
      <b/>
      <sz val="16"/>
      <color theme="5"/>
      <name val="Candara"/>
      <family val="2"/>
    </font>
    <font>
      <b/>
      <sz val="16"/>
      <color theme="0"/>
      <name val="Candara"/>
      <family val="2"/>
    </font>
    <font>
      <sz val="11"/>
      <color rgb="FF2F5597"/>
      <name val="Candara"/>
      <family val="2"/>
    </font>
    <font>
      <b/>
      <sz val="20"/>
      <color rgb="FFFFFF00"/>
      <name val="Candara"/>
      <family val="2"/>
    </font>
    <font>
      <b/>
      <sz val="18"/>
      <color rgb="FFFFFF00"/>
      <name val="Calibri"/>
      <family val="2"/>
      <scheme val="minor"/>
    </font>
    <font>
      <sz val="12"/>
      <color theme="1"/>
      <name val="Calibri"/>
      <family val="2"/>
    </font>
    <font>
      <sz val="12"/>
      <color rgb="FF000000"/>
      <name val="Calibri"/>
      <family val="2"/>
    </font>
    <font>
      <b/>
      <sz val="15"/>
      <color theme="0"/>
      <name val="Calibri"/>
      <family val="2"/>
    </font>
    <font>
      <b/>
      <sz val="14"/>
      <color rgb="FFFFFFFF"/>
      <name val="Calibri"/>
      <family val="2"/>
    </font>
    <font>
      <b/>
      <sz val="12"/>
      <color theme="0"/>
      <name val="Calibri"/>
      <family val="2"/>
    </font>
    <font>
      <b/>
      <sz val="12"/>
      <color rgb="FFFFFFFF"/>
      <name val="Calibri"/>
      <family val="2"/>
    </font>
    <font>
      <b/>
      <sz val="12"/>
      <color theme="1"/>
      <name val="Calibri"/>
      <family val="2"/>
    </font>
    <font>
      <sz val="11"/>
      <color rgb="FF000000"/>
      <name val="Calibri"/>
      <family val="2"/>
    </font>
    <font>
      <u/>
      <sz val="11"/>
      <color theme="10"/>
      <name val="Calibri"/>
      <family val="2"/>
    </font>
    <font>
      <b/>
      <sz val="11"/>
      <color rgb="FF000000"/>
      <name val="Calibri"/>
      <family val="2"/>
    </font>
    <font>
      <b/>
      <sz val="11"/>
      <color theme="1"/>
      <name val="Calibri"/>
      <family val="2"/>
    </font>
    <font>
      <b/>
      <sz val="11"/>
      <name val="Calibri"/>
      <family val="2"/>
    </font>
    <font>
      <b/>
      <sz val="11"/>
      <color rgb="FF1B1E23"/>
      <name val="Calibri"/>
      <family val="2"/>
    </font>
    <font>
      <b/>
      <sz val="9"/>
      <color rgb="FFFFFFFF"/>
      <name val="Calibri"/>
      <family val="2"/>
    </font>
    <font>
      <sz val="11"/>
      <color rgb="FF444444"/>
      <name val="Calibri"/>
      <family val="2"/>
      <charset val="1"/>
    </font>
    <font>
      <sz val="11"/>
      <color theme="1"/>
      <name val="Calibri"/>
      <family val="2"/>
    </font>
    <font>
      <sz val="11"/>
      <color rgb="FF1B1E23"/>
      <name val="Calibri"/>
      <family val="2"/>
    </font>
    <font>
      <b/>
      <sz val="20"/>
      <color theme="1"/>
      <name val="Calibri"/>
      <family val="2"/>
    </font>
    <font>
      <b/>
      <sz val="14"/>
      <color rgb="FF000000"/>
      <name val="Calibri"/>
      <family val="2"/>
    </font>
    <font>
      <u/>
      <sz val="11"/>
      <color rgb="FF2CA02C"/>
      <name val="Calibri"/>
      <family val="2"/>
    </font>
    <font>
      <sz val="11"/>
      <color rgb="FF0563C1"/>
      <name val="Calibri"/>
      <family val="2"/>
    </font>
    <font>
      <b/>
      <sz val="11"/>
      <name val="Candara"/>
      <family val="2"/>
    </font>
    <font>
      <sz val="11"/>
      <color rgb="FF0000FF"/>
      <name val="Candara"/>
      <family val="2"/>
    </font>
    <font>
      <b/>
      <sz val="18"/>
      <color rgb="FF000000"/>
      <name val="Calibri"/>
      <family val="2"/>
    </font>
    <font>
      <b/>
      <sz val="16"/>
      <color rgb="FF000000"/>
      <name val="Calibri"/>
      <family val="2"/>
    </font>
    <font>
      <b/>
      <sz val="11"/>
      <color rgb="FF000000"/>
      <name val="Calibri"/>
    </font>
    <font>
      <b/>
      <sz val="11"/>
      <color theme="1"/>
      <name val="Calibri"/>
    </font>
    <font>
      <b/>
      <sz val="11"/>
      <name val="Calibri"/>
    </font>
    <font>
      <sz val="11"/>
      <color theme="1"/>
      <name val="Calibri"/>
    </font>
    <font>
      <u/>
      <sz val="11"/>
      <color theme="10"/>
      <name val="Calibri"/>
    </font>
    <font>
      <b/>
      <sz val="11"/>
      <color rgb="FF444444"/>
      <name val="Calibri"/>
    </font>
    <font>
      <sz val="12"/>
      <color theme="1"/>
      <name val="Calibri"/>
      <family val="2"/>
      <charset val="1"/>
    </font>
    <font>
      <b/>
      <sz val="11"/>
      <color rgb="FF444444"/>
      <name val="Calibri"/>
      <family val="2"/>
      <charset val="1"/>
    </font>
    <font>
      <b/>
      <sz val="11"/>
      <color rgb="FF000000"/>
      <name val="Source Sans Pro"/>
      <charset val="1"/>
    </font>
    <font>
      <b/>
      <sz val="13"/>
      <color rgb="FF1B1E23"/>
      <name val="Source Serif Pro"/>
      <charset val="1"/>
    </font>
    <font>
      <sz val="12"/>
      <color theme="1"/>
      <name val="Calibri"/>
    </font>
    <font>
      <b/>
      <sz val="11"/>
      <color rgb="FF1B1E23"/>
      <name val="Calibri"/>
    </font>
    <font>
      <b/>
      <sz val="11"/>
      <color rgb="FF2D313F"/>
      <name val="Calibri"/>
    </font>
    <font>
      <b/>
      <sz val="11"/>
      <color rgb="FF1B1E23"/>
      <name val="-Apple-System"/>
      <charset val="1"/>
    </font>
    <font>
      <sz val="11"/>
      <color rgb="FFFF0000"/>
      <name val="Calibri"/>
      <family val="2"/>
    </font>
    <font>
      <i/>
      <sz val="11"/>
      <color rgb="FFFF0000"/>
      <name val="Calibri"/>
      <family val="2"/>
    </font>
    <font>
      <i/>
      <sz val="11"/>
      <color theme="1"/>
      <name val="Calibri"/>
      <family val="2"/>
    </font>
  </fonts>
  <fills count="15">
    <fill>
      <patternFill patternType="none"/>
    </fill>
    <fill>
      <patternFill patternType="gray125"/>
    </fill>
    <fill>
      <patternFill patternType="solid">
        <fgColor rgb="FFFFFF00"/>
        <bgColor indexed="64"/>
      </patternFill>
    </fill>
    <fill>
      <patternFill patternType="solid">
        <fgColor rgb="FF2F5597"/>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8EA9DB"/>
        <bgColor indexed="64"/>
      </patternFill>
    </fill>
    <fill>
      <patternFill patternType="solid">
        <fgColor rgb="FFE7E6E6"/>
        <bgColor indexed="64"/>
      </patternFill>
    </fill>
    <fill>
      <patternFill patternType="solid">
        <fgColor theme="4"/>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2"/>
        <bgColor indexed="64"/>
      </patternFill>
    </fill>
  </fills>
  <borders count="7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rgb="FF2F5597"/>
      </left>
      <right/>
      <top/>
      <bottom/>
      <diagonal/>
    </border>
    <border>
      <left style="thin">
        <color rgb="FF2F5597"/>
      </left>
      <right/>
      <top style="thin">
        <color theme="0" tint="-0.34998626667073579"/>
      </top>
      <bottom style="thin">
        <color theme="0" tint="-0.34998626667073579"/>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top/>
      <bottom style="medium">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indexed="64"/>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style="thin">
        <color theme="0" tint="-0.34998626667073579"/>
      </right>
      <top/>
      <bottom/>
      <diagonal/>
    </border>
    <border>
      <left style="thin">
        <color theme="0" tint="-0.34998626667073579"/>
      </left>
      <right/>
      <top/>
      <bottom/>
      <diagonal/>
    </border>
    <border>
      <left/>
      <right style="thin">
        <color theme="0" tint="-0.249977111117893"/>
      </right>
      <top/>
      <bottom/>
      <diagonal/>
    </border>
    <border>
      <left style="thin">
        <color theme="0" tint="-0.249977111117893"/>
      </left>
      <right style="thin">
        <color theme="0" tint="-0.34998626667073579"/>
      </right>
      <top/>
      <bottom style="thin">
        <color theme="0" tint="-0.249977111117893"/>
      </bottom>
      <diagonal/>
    </border>
    <border>
      <left style="thin">
        <color theme="0" tint="-0.34998626667073579"/>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medium">
        <color rgb="FF000000"/>
      </left>
      <right style="medium">
        <color rgb="FF000000"/>
      </right>
      <top style="medium">
        <color rgb="FF000000"/>
      </top>
      <bottom/>
      <diagonal/>
    </border>
    <border>
      <left style="thin">
        <color rgb="FF000000"/>
      </left>
      <right/>
      <top style="thin">
        <color indexed="64"/>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798">
    <xf numFmtId="0" fontId="0" fillId="0" borderId="0" xfId="0"/>
    <xf numFmtId="0" fontId="3" fillId="0" borderId="0" xfId="0" applyFont="1" applyAlignment="1" applyProtection="1">
      <alignment vertical="center"/>
    </xf>
    <xf numFmtId="0" fontId="3" fillId="0" borderId="0" xfId="0" applyFont="1" applyAlignment="1" applyProtection="1">
      <alignment horizontal="center" vertical="center"/>
    </xf>
    <xf numFmtId="0" fontId="0" fillId="0" borderId="0" xfId="0" applyAlignment="1" applyProtection="1">
      <alignment vertical="center"/>
    </xf>
    <xf numFmtId="0" fontId="3" fillId="4" borderId="3" xfId="0" applyFont="1" applyFill="1" applyBorder="1" applyAlignment="1" applyProtection="1">
      <alignment horizontal="left" vertical="center" indent="1"/>
    </xf>
    <xf numFmtId="0" fontId="5" fillId="4" borderId="1" xfId="0" applyFont="1" applyFill="1" applyBorder="1" applyAlignment="1" applyProtection="1">
      <alignment horizontal="center" vertical="center"/>
    </xf>
    <xf numFmtId="9" fontId="5" fillId="4" borderId="1" xfId="1"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left" vertical="center" indent="1"/>
    </xf>
    <xf numFmtId="0" fontId="3" fillId="0" borderId="1" xfId="0" applyFont="1" applyFill="1" applyBorder="1" applyAlignment="1" applyProtection="1">
      <alignment horizontal="center" vertical="center"/>
    </xf>
    <xf numFmtId="9" fontId="3" fillId="0" borderId="1" xfId="1"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0" fillId="0" borderId="0" xfId="0" applyBorder="1" applyAlignment="1" applyProtection="1">
      <alignment vertical="center"/>
    </xf>
    <xf numFmtId="0" fontId="2" fillId="3" borderId="0" xfId="0" applyFont="1" applyFill="1" applyBorder="1" applyAlignment="1" applyProtection="1">
      <alignment vertical="center"/>
    </xf>
    <xf numFmtId="0" fontId="2" fillId="3" borderId="0" xfId="0"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2" fillId="5" borderId="0"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indent="1"/>
    </xf>
    <xf numFmtId="0" fontId="5" fillId="0" borderId="0" xfId="0" applyFont="1" applyBorder="1" applyAlignment="1" applyProtection="1">
      <alignment vertical="center"/>
    </xf>
    <xf numFmtId="0" fontId="7" fillId="0" borderId="13" xfId="0" applyFont="1" applyBorder="1" applyAlignment="1" applyProtection="1">
      <alignment horizontal="center" vertical="center"/>
    </xf>
    <xf numFmtId="0" fontId="3" fillId="0" borderId="13" xfId="0" applyFont="1" applyBorder="1" applyAlignment="1" applyProtection="1">
      <alignment vertical="center"/>
    </xf>
    <xf numFmtId="0" fontId="9" fillId="0" borderId="13" xfId="0" applyFont="1" applyBorder="1" applyAlignment="1" applyProtection="1">
      <alignment vertical="center"/>
    </xf>
    <xf numFmtId="0" fontId="6" fillId="5" borderId="13" xfId="0" applyFont="1" applyFill="1" applyBorder="1" applyAlignment="1" applyProtection="1">
      <alignment horizontal="left" vertical="center"/>
    </xf>
    <xf numFmtId="0" fontId="8" fillId="0" borderId="13" xfId="0" applyFont="1" applyBorder="1" applyAlignment="1" applyProtection="1">
      <alignment vertical="center"/>
    </xf>
    <xf numFmtId="0" fontId="10" fillId="3" borderId="13" xfId="0" applyFont="1" applyFill="1" applyBorder="1" applyAlignment="1" applyProtection="1">
      <alignment vertical="center"/>
    </xf>
    <xf numFmtId="0" fontId="5" fillId="4" borderId="14" xfId="0" applyFont="1" applyFill="1" applyBorder="1" applyAlignment="1" applyProtection="1">
      <alignment horizontal="left" vertical="center" indent="1"/>
    </xf>
    <xf numFmtId="0" fontId="3" fillId="0" borderId="13" xfId="0" applyFont="1" applyFill="1" applyBorder="1" applyAlignment="1" applyProtection="1">
      <alignment horizontal="left" vertical="center" indent="3"/>
    </xf>
    <xf numFmtId="0" fontId="5" fillId="0" borderId="13" xfId="0" applyFont="1" applyBorder="1" applyAlignment="1" applyProtection="1">
      <alignment vertical="center"/>
    </xf>
    <xf numFmtId="0" fontId="3" fillId="0" borderId="14" xfId="0" applyFont="1" applyFill="1" applyBorder="1" applyAlignment="1" applyProtection="1">
      <alignment horizontal="left" vertical="center" indent="2"/>
    </xf>
    <xf numFmtId="0" fontId="13" fillId="0" borderId="13" xfId="0" applyFont="1" applyBorder="1" applyAlignment="1" applyProtection="1">
      <alignment vertical="center"/>
    </xf>
    <xf numFmtId="0" fontId="14" fillId="3" borderId="13" xfId="0" applyFont="1" applyFill="1" applyBorder="1" applyAlignment="1" applyProtection="1">
      <alignment horizontal="left" vertical="center"/>
    </xf>
    <xf numFmtId="0" fontId="13" fillId="0" borderId="1" xfId="0" applyFont="1" applyFill="1" applyBorder="1" applyAlignment="1" applyProtection="1">
      <alignment horizontal="center" vertical="center"/>
    </xf>
    <xf numFmtId="0" fontId="13" fillId="0" borderId="0" xfId="0" applyFont="1" applyBorder="1" applyAlignment="1" applyProtection="1">
      <alignment vertical="center"/>
    </xf>
    <xf numFmtId="0" fontId="17" fillId="0" borderId="0" xfId="0" applyFont="1" applyBorder="1" applyAlignment="1" applyProtection="1">
      <alignment vertical="center"/>
    </xf>
    <xf numFmtId="0" fontId="17" fillId="0" borderId="0" xfId="0" applyFont="1" applyAlignment="1" applyProtection="1">
      <alignment vertical="center"/>
    </xf>
    <xf numFmtId="0" fontId="16" fillId="3" borderId="13" xfId="0" applyFont="1" applyFill="1" applyBorder="1" applyAlignment="1" applyProtection="1">
      <alignment vertical="center"/>
    </xf>
    <xf numFmtId="165" fontId="15" fillId="0" borderId="0" xfId="0" applyNumberFormat="1" applyFont="1" applyAlignment="1">
      <alignment horizontal="left" vertical="center" wrapText="1"/>
    </xf>
    <xf numFmtId="165" fontId="18" fillId="3" borderId="0"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Border="1" applyAlignment="1">
      <alignment horizontal="center" vertical="center"/>
    </xf>
    <xf numFmtId="0" fontId="21" fillId="0" borderId="0" xfId="0" applyFont="1" applyAlignment="1">
      <alignment horizontal="left" vertical="center"/>
    </xf>
    <xf numFmtId="0" fontId="20" fillId="0" borderId="0" xfId="0" applyFont="1" applyAlignment="1">
      <alignment vertical="center" wrapText="1"/>
    </xf>
    <xf numFmtId="0" fontId="27" fillId="0" borderId="24" xfId="0" applyFont="1" applyBorder="1" applyAlignment="1">
      <alignment horizontal="center" vertical="center"/>
    </xf>
    <xf numFmtId="0" fontId="28" fillId="7" borderId="28" xfId="2" applyFont="1" applyFill="1" applyBorder="1" applyAlignment="1">
      <alignment horizontal="center" vertical="center"/>
    </xf>
    <xf numFmtId="0" fontId="28" fillId="7" borderId="29" xfId="2" applyFont="1" applyFill="1" applyBorder="1" applyAlignment="1">
      <alignment horizontal="center" vertical="center"/>
    </xf>
    <xf numFmtId="0" fontId="28" fillId="8" borderId="30" xfId="2" applyFont="1" applyFill="1" applyBorder="1" applyAlignment="1">
      <alignment horizontal="center" vertical="center"/>
    </xf>
    <xf numFmtId="0" fontId="28" fillId="7" borderId="0" xfId="2" applyFont="1" applyFill="1" applyAlignment="1">
      <alignment horizontal="center" vertical="center"/>
    </xf>
    <xf numFmtId="0" fontId="20" fillId="0" borderId="0" xfId="0" applyFont="1" applyFill="1" applyAlignment="1">
      <alignment vertical="center"/>
    </xf>
    <xf numFmtId="0" fontId="28" fillId="8" borderId="0" xfId="2" applyFont="1" applyFill="1" applyBorder="1" applyAlignment="1">
      <alignment horizontal="center" vertical="center"/>
    </xf>
    <xf numFmtId="0" fontId="28" fillId="8" borderId="23" xfId="2"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165" fontId="20" fillId="0" borderId="0" xfId="0" applyNumberFormat="1" applyFont="1" applyAlignment="1">
      <alignment horizontal="center" vertical="center"/>
    </xf>
    <xf numFmtId="1"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vertical="center" wrapText="1"/>
    </xf>
    <xf numFmtId="0" fontId="20" fillId="0" borderId="4" xfId="0" applyFont="1" applyFill="1" applyBorder="1" applyAlignment="1">
      <alignment vertical="center" wrapText="1"/>
    </xf>
    <xf numFmtId="0" fontId="20" fillId="0" borderId="4" xfId="0" applyFont="1" applyFill="1" applyBorder="1" applyAlignment="1">
      <alignment horizontal="center" vertical="center"/>
    </xf>
    <xf numFmtId="0" fontId="28" fillId="7" borderId="30" xfId="2" applyFont="1" applyFill="1" applyBorder="1" applyAlignment="1">
      <alignment horizontal="center" vertical="center"/>
    </xf>
    <xf numFmtId="0" fontId="27" fillId="0" borderId="0" xfId="0" applyFont="1" applyBorder="1" applyAlignment="1">
      <alignment horizontal="center" vertical="center"/>
    </xf>
    <xf numFmtId="0" fontId="28" fillId="8" borderId="31" xfId="2" applyFont="1" applyFill="1" applyBorder="1" applyAlignment="1">
      <alignment horizontal="center" vertical="center"/>
    </xf>
    <xf numFmtId="0" fontId="30" fillId="0" borderId="28" xfId="0" applyFont="1" applyFill="1" applyBorder="1" applyAlignment="1">
      <alignment horizontal="center" vertical="center"/>
    </xf>
    <xf numFmtId="0" fontId="20" fillId="0" borderId="4" xfId="0" applyFont="1" applyBorder="1" applyAlignment="1">
      <alignment horizontal="center" vertical="center" wrapText="1"/>
    </xf>
    <xf numFmtId="0" fontId="20" fillId="0" borderId="4" xfId="0" applyFont="1" applyFill="1" applyBorder="1" applyAlignment="1">
      <alignment horizontal="center" vertical="center" wrapText="1"/>
    </xf>
    <xf numFmtId="0" fontId="28" fillId="7" borderId="27" xfId="2" applyFont="1" applyFill="1" applyBorder="1" applyAlignment="1">
      <alignment horizontal="center" vertical="center"/>
    </xf>
    <xf numFmtId="0" fontId="28" fillId="6" borderId="24" xfId="2" applyFont="1" applyFill="1" applyBorder="1" applyAlignment="1">
      <alignment horizontal="center" vertical="center" wrapText="1"/>
    </xf>
    <xf numFmtId="0" fontId="30" fillId="6" borderId="18" xfId="0" applyFont="1" applyFill="1" applyBorder="1" applyAlignment="1">
      <alignment horizontal="left" vertical="center" wrapText="1"/>
    </xf>
    <xf numFmtId="0" fontId="30" fillId="0" borderId="12"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6" xfId="0" applyFont="1" applyFill="1" applyBorder="1" applyAlignment="1">
      <alignment horizontal="center" vertical="center"/>
    </xf>
    <xf numFmtId="0" fontId="29" fillId="0" borderId="30" xfId="0" applyFont="1" applyFill="1" applyBorder="1" applyAlignment="1">
      <alignment horizontal="left" vertical="center"/>
    </xf>
    <xf numFmtId="0" fontId="29" fillId="0" borderId="30" xfId="0" applyFont="1" applyFill="1" applyBorder="1" applyAlignment="1">
      <alignment horizontal="left" vertical="center" wrapText="1"/>
    </xf>
    <xf numFmtId="0" fontId="30" fillId="7" borderId="6"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0" fillId="0" borderId="30" xfId="0" applyFont="1" applyFill="1" applyBorder="1" applyAlignment="1">
      <alignment horizontal="center" vertical="center"/>
    </xf>
    <xf numFmtId="0" fontId="30" fillId="0" borderId="24" xfId="0" applyFont="1" applyFill="1" applyBorder="1" applyAlignment="1">
      <alignment horizontal="center" vertical="center"/>
    </xf>
    <xf numFmtId="0" fontId="30" fillId="6" borderId="15" xfId="0" applyFont="1" applyFill="1" applyBorder="1" applyAlignment="1">
      <alignment horizontal="center" vertical="center"/>
    </xf>
    <xf numFmtId="0" fontId="30" fillId="6" borderId="9"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6" xfId="0" applyFont="1" applyFill="1" applyBorder="1" applyAlignment="1">
      <alignment horizontal="center" vertical="center"/>
    </xf>
    <xf numFmtId="0" fontId="30" fillId="6" borderId="29" xfId="0" applyFont="1" applyFill="1" applyBorder="1" applyAlignment="1">
      <alignment horizontal="center" vertical="center"/>
    </xf>
    <xf numFmtId="0" fontId="30" fillId="6" borderId="10" xfId="0" applyFont="1" applyFill="1" applyBorder="1" applyAlignment="1">
      <alignment vertical="center"/>
    </xf>
    <xf numFmtId="0" fontId="30" fillId="6" borderId="10" xfId="0" applyFont="1" applyFill="1" applyBorder="1" applyAlignment="1">
      <alignment horizontal="center" vertical="center"/>
    </xf>
    <xf numFmtId="0" fontId="29" fillId="6" borderId="10" xfId="0" applyFont="1" applyFill="1" applyBorder="1" applyAlignment="1">
      <alignment horizontal="left" vertical="center" wrapText="1"/>
    </xf>
    <xf numFmtId="0" fontId="30" fillId="6" borderId="30" xfId="0" applyFont="1" applyFill="1" applyBorder="1" applyAlignment="1">
      <alignment horizontal="center" vertical="center"/>
    </xf>
    <xf numFmtId="0" fontId="30" fillId="6" borderId="0" xfId="0" applyFont="1" applyFill="1" applyBorder="1" applyAlignment="1">
      <alignment horizontal="left" vertical="center" wrapText="1"/>
    </xf>
    <xf numFmtId="0" fontId="30" fillId="6" borderId="6" xfId="0" applyFont="1" applyFill="1" applyBorder="1" applyAlignment="1">
      <alignment horizontal="center" vertical="center"/>
    </xf>
    <xf numFmtId="0" fontId="30" fillId="6" borderId="12" xfId="0" applyFont="1" applyFill="1" applyBorder="1" applyAlignment="1">
      <alignment horizontal="center" vertical="center"/>
    </xf>
    <xf numFmtId="0" fontId="30" fillId="6" borderId="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left" vertical="center" wrapText="1"/>
    </xf>
    <xf numFmtId="0" fontId="30" fillId="0" borderId="16" xfId="0" applyFont="1" applyFill="1" applyBorder="1" applyAlignment="1">
      <alignment horizontal="center" vertical="center"/>
    </xf>
    <xf numFmtId="0" fontId="30" fillId="0" borderId="11" xfId="0" applyFont="1" applyFill="1" applyBorder="1" applyAlignment="1">
      <alignment horizontal="center" vertical="center"/>
    </xf>
    <xf numFmtId="0" fontId="29" fillId="0" borderId="11" xfId="0" applyFont="1" applyFill="1" applyBorder="1" applyAlignment="1">
      <alignment horizontal="left" vertical="center" wrapText="1"/>
    </xf>
    <xf numFmtId="0" fontId="30" fillId="0" borderId="7" xfId="0" applyFont="1" applyFill="1" applyBorder="1" applyAlignment="1">
      <alignment horizontal="center" vertical="center"/>
    </xf>
    <xf numFmtId="0" fontId="30" fillId="0" borderId="37" xfId="0" applyFont="1" applyFill="1" applyBorder="1" applyAlignment="1">
      <alignment horizontal="left" vertical="center" wrapText="1"/>
    </xf>
    <xf numFmtId="0" fontId="30" fillId="6" borderId="15" xfId="0" applyFont="1" applyFill="1" applyBorder="1" applyAlignment="1">
      <alignment vertical="center"/>
    </xf>
    <xf numFmtId="0" fontId="29" fillId="6" borderId="10" xfId="0" applyFont="1" applyFill="1" applyBorder="1" applyAlignment="1">
      <alignment vertical="center" wrapText="1"/>
    </xf>
    <xf numFmtId="0" fontId="30" fillId="6" borderId="6" xfId="0" applyFont="1" applyFill="1" applyBorder="1" applyAlignment="1">
      <alignment vertical="center"/>
    </xf>
    <xf numFmtId="0" fontId="30" fillId="6" borderId="6" xfId="0" applyFont="1" applyFill="1" applyBorder="1" applyAlignment="1">
      <alignment vertical="center" wrapText="1"/>
    </xf>
    <xf numFmtId="0" fontId="30" fillId="6" borderId="6" xfId="0" applyFont="1" applyFill="1" applyBorder="1" applyAlignment="1">
      <alignment horizontal="left" vertical="center" wrapText="1"/>
    </xf>
    <xf numFmtId="0" fontId="30" fillId="0" borderId="23"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5" xfId="0" applyFont="1" applyFill="1" applyBorder="1" applyAlignment="1">
      <alignment horizontal="left" vertical="center" wrapText="1"/>
    </xf>
    <xf numFmtId="0" fontId="30" fillId="0" borderId="21" xfId="0" applyFont="1" applyFill="1" applyBorder="1" applyAlignment="1">
      <alignment horizontal="center" vertical="center"/>
    </xf>
    <xf numFmtId="0" fontId="30" fillId="0" borderId="34"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30" fillId="7" borderId="0" xfId="0" applyFont="1" applyFill="1" applyBorder="1" applyAlignment="1">
      <alignment horizontal="left" vertical="center" wrapText="1"/>
    </xf>
    <xf numFmtId="0" fontId="30" fillId="7" borderId="27" xfId="0" applyFont="1" applyFill="1" applyBorder="1" applyAlignment="1">
      <alignment horizontal="center" vertical="center"/>
    </xf>
    <xf numFmtId="0" fontId="29" fillId="7" borderId="27" xfId="0" applyFont="1" applyFill="1" applyBorder="1" applyAlignment="1">
      <alignment horizontal="left" vertical="center" wrapText="1"/>
    </xf>
    <xf numFmtId="0" fontId="30" fillId="7" borderId="27" xfId="0" applyFont="1" applyFill="1" applyBorder="1" applyAlignment="1">
      <alignment horizontal="center" vertical="center" wrapText="1"/>
    </xf>
    <xf numFmtId="0" fontId="30" fillId="7" borderId="26" xfId="0" applyFont="1" applyFill="1" applyBorder="1" applyAlignment="1">
      <alignment horizontal="left" vertical="center" wrapText="1"/>
    </xf>
    <xf numFmtId="0" fontId="30" fillId="7" borderId="30" xfId="0" applyFont="1" applyFill="1" applyBorder="1" applyAlignment="1">
      <alignment horizontal="center" vertical="center"/>
    </xf>
    <xf numFmtId="0" fontId="28" fillId="8" borderId="24" xfId="2" applyFont="1" applyFill="1" applyBorder="1" applyAlignment="1">
      <alignment horizontal="center" vertical="center"/>
    </xf>
    <xf numFmtId="0" fontId="34" fillId="0" borderId="49" xfId="0" applyFont="1" applyFill="1" applyBorder="1" applyAlignment="1">
      <alignment horizontal="center"/>
    </xf>
    <xf numFmtId="0" fontId="30" fillId="0" borderId="23"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30" fillId="0" borderId="22" xfId="0" applyFont="1" applyFill="1" applyBorder="1" applyAlignment="1">
      <alignment horizontal="center" vertical="center"/>
    </xf>
    <xf numFmtId="0" fontId="30" fillId="0" borderId="0" xfId="0" applyFont="1" applyFill="1" applyBorder="1" applyAlignment="1">
      <alignment horizontal="left" vertical="center" wrapText="1"/>
    </xf>
    <xf numFmtId="0" fontId="28" fillId="8" borderId="25" xfId="2" applyFont="1" applyFill="1" applyBorder="1" applyAlignment="1">
      <alignment horizontal="center" vertical="center"/>
    </xf>
    <xf numFmtId="0" fontId="28" fillId="7" borderId="5" xfId="2" applyFont="1" applyFill="1" applyBorder="1" applyAlignment="1">
      <alignment horizontal="center" vertical="center"/>
    </xf>
    <xf numFmtId="0" fontId="30" fillId="0" borderId="0" xfId="0" applyFont="1" applyFill="1" applyBorder="1" applyAlignment="1">
      <alignment vertical="center"/>
    </xf>
    <xf numFmtId="0" fontId="30" fillId="6" borderId="22" xfId="0" applyFont="1" applyFill="1" applyBorder="1" applyAlignment="1">
      <alignment horizontal="left" vertical="center" wrapText="1"/>
    </xf>
    <xf numFmtId="0" fontId="29" fillId="6" borderId="0" xfId="0" applyFont="1" applyFill="1" applyAlignment="1">
      <alignment vertical="center"/>
    </xf>
    <xf numFmtId="0" fontId="30" fillId="6" borderId="31" xfId="0" applyFont="1" applyFill="1" applyBorder="1" applyAlignment="1">
      <alignment horizontal="center" vertical="center"/>
    </xf>
    <xf numFmtId="0" fontId="30" fillId="6" borderId="26" xfId="0" applyFont="1" applyFill="1" applyBorder="1" applyAlignment="1">
      <alignment horizontal="left" vertical="center" wrapText="1"/>
    </xf>
    <xf numFmtId="0" fontId="30" fillId="6" borderId="0" xfId="0" applyFont="1" applyFill="1" applyAlignment="1">
      <alignment vertical="center"/>
    </xf>
    <xf numFmtId="0" fontId="28" fillId="6" borderId="0" xfId="2" applyFont="1" applyFill="1" applyBorder="1" applyAlignment="1">
      <alignment horizontal="center" vertical="center"/>
    </xf>
    <xf numFmtId="0" fontId="28" fillId="6" borderId="0" xfId="2" applyFont="1" applyFill="1" applyAlignment="1">
      <alignment horizontal="center" vertical="center"/>
    </xf>
    <xf numFmtId="0" fontId="35" fillId="0" borderId="0" xfId="0" applyFont="1" applyBorder="1" applyAlignment="1">
      <alignment horizontal="center" vertical="center"/>
    </xf>
    <xf numFmtId="0" fontId="35" fillId="0" borderId="0" xfId="0" applyFont="1" applyAlignment="1">
      <alignment vertical="center"/>
    </xf>
    <xf numFmtId="0" fontId="35" fillId="0" borderId="4" xfId="0" applyFont="1" applyFill="1" applyBorder="1" applyAlignment="1">
      <alignment horizontal="center" vertical="center"/>
    </xf>
    <xf numFmtId="0" fontId="35" fillId="0" borderId="17" xfId="0" applyFont="1" applyFill="1" applyBorder="1" applyAlignment="1">
      <alignment horizontal="center" vertical="center"/>
    </xf>
    <xf numFmtId="0" fontId="35" fillId="6" borderId="4" xfId="0" applyFont="1" applyFill="1" applyBorder="1" applyAlignment="1">
      <alignment horizontal="center" vertical="center"/>
    </xf>
    <xf numFmtId="0" fontId="35" fillId="6" borderId="8" xfId="0" applyFont="1" applyFill="1" applyBorder="1" applyAlignment="1">
      <alignment horizontal="center" vertical="center"/>
    </xf>
    <xf numFmtId="0" fontId="35" fillId="0" borderId="8" xfId="0" applyFont="1" applyFill="1" applyBorder="1" applyAlignment="1">
      <alignment horizontal="center" vertical="center"/>
    </xf>
    <xf numFmtId="0" fontId="26" fillId="0" borderId="0" xfId="0" applyFont="1" applyAlignment="1">
      <alignment horizontal="center" vertical="center"/>
    </xf>
    <xf numFmtId="0" fontId="28" fillId="6" borderId="25" xfId="2" applyFont="1" applyFill="1" applyBorder="1" applyAlignment="1">
      <alignment horizontal="center" vertical="center"/>
    </xf>
    <xf numFmtId="0" fontId="30" fillId="6"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5" fillId="0" borderId="24" xfId="0" applyFont="1" applyBorder="1" applyAlignment="1">
      <alignment horizontal="center" vertical="center"/>
    </xf>
    <xf numFmtId="0" fontId="35" fillId="6" borderId="29" xfId="0" applyFont="1" applyFill="1" applyBorder="1" applyAlignment="1">
      <alignment horizontal="center" vertical="center"/>
    </xf>
    <xf numFmtId="0" fontId="35" fillId="6" borderId="22" xfId="0" applyFont="1" applyFill="1" applyBorder="1" applyAlignment="1">
      <alignment horizontal="center" vertical="center"/>
    </xf>
    <xf numFmtId="0" fontId="35" fillId="6" borderId="30" xfId="0" applyFont="1" applyFill="1" applyBorder="1" applyAlignment="1">
      <alignment horizontal="center" vertical="center"/>
    </xf>
    <xf numFmtId="0" fontId="35" fillId="6" borderId="0" xfId="0" applyFont="1" applyFill="1" applyBorder="1" applyAlignment="1">
      <alignment horizontal="center" vertical="center"/>
    </xf>
    <xf numFmtId="0" fontId="30" fillId="7" borderId="28" xfId="0" applyFont="1" applyFill="1" applyBorder="1" applyAlignment="1">
      <alignment horizontal="center" vertical="center"/>
    </xf>
    <xf numFmtId="0" fontId="35" fillId="6" borderId="25" xfId="0" applyFont="1" applyFill="1" applyBorder="1" applyAlignment="1">
      <alignment horizontal="center" vertical="center" wrapText="1"/>
    </xf>
    <xf numFmtId="0" fontId="35" fillId="6" borderId="31"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23" xfId="0" applyFont="1" applyFill="1" applyBorder="1" applyAlignment="1">
      <alignment horizontal="center" vertical="center"/>
    </xf>
    <xf numFmtId="0" fontId="28" fillId="8" borderId="29" xfId="2" applyFont="1" applyFill="1" applyBorder="1" applyAlignment="1">
      <alignment horizontal="center" vertical="center"/>
    </xf>
    <xf numFmtId="0" fontId="35" fillId="8" borderId="26" xfId="0" applyFont="1" applyFill="1" applyBorder="1" applyAlignment="1">
      <alignment horizontal="center" vertical="center"/>
    </xf>
    <xf numFmtId="0" fontId="35" fillId="0" borderId="25" xfId="0" applyFont="1" applyFill="1" applyBorder="1" applyAlignment="1">
      <alignment horizontal="center" vertical="center"/>
    </xf>
    <xf numFmtId="0" fontId="35" fillId="6" borderId="24" xfId="0" applyFont="1" applyFill="1" applyBorder="1" applyAlignment="1">
      <alignment horizontal="center" vertical="center"/>
    </xf>
    <xf numFmtId="0" fontId="28" fillId="6" borderId="30" xfId="2" applyFont="1" applyFill="1" applyBorder="1" applyAlignment="1">
      <alignment horizontal="center" vertical="center"/>
    </xf>
    <xf numFmtId="0" fontId="30" fillId="7" borderId="29" xfId="0" applyFont="1" applyFill="1" applyBorder="1" applyAlignment="1">
      <alignment horizontal="center" vertical="center"/>
    </xf>
    <xf numFmtId="0" fontId="30" fillId="7" borderId="9" xfId="0" applyFont="1" applyFill="1" applyBorder="1" applyAlignment="1">
      <alignment horizontal="center" vertical="center"/>
    </xf>
    <xf numFmtId="0" fontId="30" fillId="7" borderId="10" xfId="0" applyFont="1" applyFill="1" applyBorder="1" applyAlignment="1">
      <alignment horizontal="center" vertical="center"/>
    </xf>
    <xf numFmtId="0" fontId="35" fillId="6" borderId="27" xfId="0" applyFont="1" applyFill="1" applyBorder="1" applyAlignment="1">
      <alignment horizontal="center" vertical="center"/>
    </xf>
    <xf numFmtId="0" fontId="28" fillId="6" borderId="31" xfId="2" applyFont="1" applyFill="1" applyBorder="1" applyAlignment="1">
      <alignment horizontal="center" vertical="center"/>
    </xf>
    <xf numFmtId="0" fontId="28" fillId="6" borderId="26" xfId="2" applyFont="1" applyFill="1" applyBorder="1" applyAlignment="1">
      <alignment horizontal="center" vertical="center"/>
    </xf>
    <xf numFmtId="0" fontId="35" fillId="7" borderId="7" xfId="0" applyFont="1" applyFill="1" applyBorder="1" applyAlignment="1">
      <alignment horizontal="center" vertical="center"/>
    </xf>
    <xf numFmtId="0" fontId="35" fillId="7" borderId="11" xfId="0" applyFont="1" applyFill="1" applyBorder="1" applyAlignment="1">
      <alignment horizontal="center" vertical="center"/>
    </xf>
    <xf numFmtId="0" fontId="28" fillId="0" borderId="0" xfId="2" applyFont="1" applyFill="1" applyBorder="1" applyAlignment="1">
      <alignment horizontal="center" vertical="center"/>
    </xf>
    <xf numFmtId="0" fontId="28" fillId="8" borderId="21" xfId="2" applyFont="1" applyFill="1" applyBorder="1" applyAlignment="1">
      <alignment horizontal="center" vertical="center"/>
    </xf>
    <xf numFmtId="0" fontId="35" fillId="8" borderId="0" xfId="0" applyFont="1" applyFill="1" applyBorder="1" applyAlignment="1">
      <alignment horizontal="center" vertical="center"/>
    </xf>
    <xf numFmtId="0" fontId="35" fillId="8" borderId="30" xfId="0" applyFont="1" applyFill="1" applyBorder="1" applyAlignment="1">
      <alignment horizontal="center" vertical="center"/>
    </xf>
    <xf numFmtId="0" fontId="28" fillId="0" borderId="6" xfId="2" applyFont="1" applyFill="1" applyBorder="1" applyAlignment="1">
      <alignment horizontal="center" vertical="center"/>
    </xf>
    <xf numFmtId="0" fontId="35" fillId="0" borderId="0" xfId="0" applyFont="1" applyFill="1" applyBorder="1" applyAlignment="1">
      <alignment horizontal="center" vertical="center"/>
    </xf>
    <xf numFmtId="0" fontId="30" fillId="7" borderId="31" xfId="0" applyFont="1" applyFill="1" applyBorder="1" applyAlignment="1">
      <alignment horizontal="center" vertical="center"/>
    </xf>
    <xf numFmtId="0" fontId="35" fillId="8" borderId="22" xfId="0" applyFont="1" applyFill="1" applyBorder="1" applyAlignment="1">
      <alignment horizontal="center" vertical="center"/>
    </xf>
    <xf numFmtId="0" fontId="28" fillId="6" borderId="23" xfId="2" applyFont="1" applyFill="1" applyBorder="1" applyAlignment="1">
      <alignment horizontal="center" vertical="center"/>
    </xf>
    <xf numFmtId="0" fontId="35" fillId="6" borderId="23" xfId="0" applyFont="1" applyFill="1" applyBorder="1" applyAlignment="1">
      <alignment horizontal="center" vertical="center"/>
    </xf>
    <xf numFmtId="0" fontId="35" fillId="6" borderId="26" xfId="0" applyFont="1" applyFill="1" applyBorder="1" applyAlignment="1">
      <alignment horizontal="center" vertical="center"/>
    </xf>
    <xf numFmtId="0" fontId="35" fillId="8" borderId="6" xfId="0" applyFont="1" applyFill="1" applyBorder="1" applyAlignment="1">
      <alignment horizontal="center" vertical="center"/>
    </xf>
    <xf numFmtId="0" fontId="39" fillId="8" borderId="0" xfId="0" applyFont="1" applyFill="1" applyAlignment="1">
      <alignment horizontal="center" vertical="center" wrapText="1"/>
    </xf>
    <xf numFmtId="0" fontId="35" fillId="7" borderId="9" xfId="0" applyFont="1" applyFill="1" applyBorder="1" applyAlignment="1">
      <alignment horizontal="center" vertical="center"/>
    </xf>
    <xf numFmtId="0" fontId="35" fillId="7" borderId="0" xfId="0" applyFont="1" applyFill="1" applyBorder="1" applyAlignment="1">
      <alignment horizontal="center" vertical="center"/>
    </xf>
    <xf numFmtId="0" fontId="40" fillId="7" borderId="6" xfId="0" applyFont="1" applyFill="1" applyBorder="1" applyAlignment="1">
      <alignment horizontal="center" vertical="center"/>
    </xf>
    <xf numFmtId="0" fontId="35" fillId="7" borderId="10" xfId="0" applyFont="1" applyFill="1" applyBorder="1" applyAlignment="1">
      <alignment horizontal="center" vertical="center"/>
    </xf>
    <xf numFmtId="0" fontId="40" fillId="7" borderId="0" xfId="0" applyFont="1" applyFill="1" applyBorder="1" applyAlignment="1">
      <alignment horizontal="center" vertical="center"/>
    </xf>
    <xf numFmtId="0" fontId="28" fillId="7" borderId="30" xfId="2" applyFont="1" applyFill="1" applyBorder="1" applyAlignment="1">
      <alignment horizontal="center" vertical="center" wrapText="1"/>
    </xf>
    <xf numFmtId="0" fontId="35" fillId="8" borderId="23" xfId="0" applyFont="1" applyFill="1" applyBorder="1" applyAlignment="1">
      <alignment horizontal="center" vertical="center"/>
    </xf>
    <xf numFmtId="0" fontId="28" fillId="8" borderId="26" xfId="2" applyFont="1" applyFill="1" applyBorder="1" applyAlignment="1">
      <alignment horizontal="center" vertical="center"/>
    </xf>
    <xf numFmtId="0" fontId="35" fillId="8" borderId="25" xfId="0" applyFont="1" applyFill="1" applyBorder="1" applyAlignment="1">
      <alignment horizontal="center" vertical="center"/>
    </xf>
    <xf numFmtId="0" fontId="35" fillId="6" borderId="0" xfId="0" applyFont="1" applyFill="1" applyBorder="1" applyAlignment="1">
      <alignment horizontal="center" vertical="center" wrapText="1"/>
    </xf>
    <xf numFmtId="0" fontId="28" fillId="7" borderId="6" xfId="2" applyFont="1" applyFill="1" applyBorder="1" applyAlignment="1">
      <alignment horizontal="center" vertical="center" wrapText="1"/>
    </xf>
    <xf numFmtId="0" fontId="35" fillId="6" borderId="28" xfId="0" applyFont="1" applyFill="1" applyBorder="1" applyAlignment="1">
      <alignment horizontal="center" vertical="center" wrapText="1"/>
    </xf>
    <xf numFmtId="0" fontId="35" fillId="6" borderId="33"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27" xfId="0" applyFont="1" applyFill="1" applyBorder="1" applyAlignment="1">
      <alignment horizontal="center" vertical="center" wrapText="1"/>
    </xf>
    <xf numFmtId="0" fontId="28" fillId="7" borderId="26" xfId="2" applyFont="1" applyFill="1" applyBorder="1" applyAlignment="1">
      <alignment horizontal="center" vertical="center" wrapText="1"/>
    </xf>
    <xf numFmtId="0" fontId="35" fillId="6" borderId="25" xfId="0" applyFont="1" applyFill="1" applyBorder="1" applyAlignment="1">
      <alignment horizontal="center" vertical="center"/>
    </xf>
    <xf numFmtId="0" fontId="35" fillId="0" borderId="37" xfId="0" applyFont="1" applyFill="1" applyBorder="1" applyAlignment="1">
      <alignment horizontal="center" vertical="center" wrapText="1"/>
    </xf>
    <xf numFmtId="0" fontId="28" fillId="8" borderId="7" xfId="2"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28" fillId="6" borderId="5" xfId="2"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28" xfId="0" applyFont="1" applyFill="1" applyBorder="1" applyAlignment="1">
      <alignment horizontal="center" vertical="center"/>
    </xf>
    <xf numFmtId="0" fontId="35" fillId="8" borderId="21" xfId="0" applyFont="1" applyFill="1" applyBorder="1" applyAlignment="1">
      <alignment horizontal="center" vertical="center"/>
    </xf>
    <xf numFmtId="0" fontId="35" fillId="0" borderId="21" xfId="0" applyFont="1" applyFill="1" applyBorder="1" applyAlignment="1">
      <alignment horizontal="center" vertical="center"/>
    </xf>
    <xf numFmtId="0" fontId="35" fillId="8" borderId="37" xfId="0" applyFont="1" applyFill="1" applyBorder="1" applyAlignment="1">
      <alignment horizontal="center" vertical="center"/>
    </xf>
    <xf numFmtId="0" fontId="35" fillId="0" borderId="7" xfId="0" applyFont="1" applyFill="1" applyBorder="1" applyAlignment="1">
      <alignment horizontal="center" vertical="center"/>
    </xf>
    <xf numFmtId="0" fontId="40" fillId="0" borderId="34" xfId="0" applyFont="1" applyFill="1" applyBorder="1" applyAlignment="1">
      <alignment horizontal="center" vertical="center"/>
    </xf>
    <xf numFmtId="0" fontId="35" fillId="0" borderId="5" xfId="0" applyFont="1" applyFill="1" applyBorder="1" applyAlignment="1">
      <alignment horizontal="center" vertical="center"/>
    </xf>
    <xf numFmtId="0" fontId="28" fillId="7" borderId="34" xfId="2" applyFont="1" applyFill="1" applyBorder="1" applyAlignment="1">
      <alignment horizontal="center" vertical="center"/>
    </xf>
    <xf numFmtId="0" fontId="28" fillId="6" borderId="8" xfId="2" applyFont="1" applyFill="1" applyBorder="1" applyAlignment="1">
      <alignment horizontal="center" vertical="center"/>
    </xf>
    <xf numFmtId="0" fontId="35" fillId="6" borderId="34" xfId="0" applyFont="1" applyFill="1" applyBorder="1" applyAlignment="1">
      <alignment horizontal="center" vertical="center"/>
    </xf>
    <xf numFmtId="0" fontId="35" fillId="0" borderId="6" xfId="0" applyFont="1" applyFill="1" applyBorder="1" applyAlignment="1">
      <alignment horizontal="center" vertical="center"/>
    </xf>
    <xf numFmtId="0" fontId="35" fillId="7" borderId="48" xfId="0" applyFont="1" applyFill="1" applyBorder="1" applyAlignment="1">
      <alignment horizontal="center" vertical="center"/>
    </xf>
    <xf numFmtId="0" fontId="35" fillId="7" borderId="36" xfId="0" applyFont="1" applyFill="1" applyBorder="1" applyAlignment="1">
      <alignment horizontal="center" vertical="center"/>
    </xf>
    <xf numFmtId="0" fontId="35" fillId="7" borderId="28" xfId="0" applyFont="1" applyFill="1" applyBorder="1" applyAlignment="1">
      <alignment horizontal="center" vertical="center"/>
    </xf>
    <xf numFmtId="0" fontId="35" fillId="7" borderId="8" xfId="0" applyFont="1" applyFill="1" applyBorder="1" applyAlignment="1">
      <alignment horizontal="center" vertical="center"/>
    </xf>
    <xf numFmtId="0" fontId="35" fillId="7" borderId="5" xfId="0" applyFont="1" applyFill="1" applyBorder="1" applyAlignment="1">
      <alignment horizontal="center" vertical="center"/>
    </xf>
    <xf numFmtId="0" fontId="35" fillId="7" borderId="6" xfId="0" applyFont="1" applyFill="1" applyBorder="1" applyAlignment="1">
      <alignment horizontal="center" vertical="center"/>
    </xf>
    <xf numFmtId="0" fontId="35" fillId="7" borderId="31" xfId="0" applyFont="1" applyFill="1" applyBorder="1" applyAlignment="1">
      <alignment horizontal="center" vertical="center"/>
    </xf>
    <xf numFmtId="0" fontId="35" fillId="7" borderId="23" xfId="0" applyFont="1" applyFill="1" applyBorder="1" applyAlignment="1">
      <alignment horizontal="center" vertical="center"/>
    </xf>
    <xf numFmtId="0" fontId="35" fillId="7" borderId="27" xfId="0" applyFont="1" applyFill="1" applyBorder="1" applyAlignment="1">
      <alignment horizontal="center" vertical="center"/>
    </xf>
    <xf numFmtId="0" fontId="35" fillId="7" borderId="26" xfId="0" applyFont="1" applyFill="1" applyBorder="1" applyAlignment="1">
      <alignment horizontal="center" vertical="center"/>
    </xf>
    <xf numFmtId="0" fontId="35" fillId="0" borderId="25" xfId="0" applyFont="1" applyFill="1" applyBorder="1" applyAlignment="1">
      <alignment horizontal="center" vertical="center" wrapText="1"/>
    </xf>
    <xf numFmtId="0" fontId="28" fillId="0" borderId="18" xfId="2" applyFont="1" applyFill="1" applyBorder="1" applyAlignment="1">
      <alignment horizontal="center" vertical="center" wrapText="1"/>
    </xf>
    <xf numFmtId="0" fontId="35" fillId="7" borderId="33" xfId="0" applyFont="1" applyFill="1" applyBorder="1" applyAlignment="1">
      <alignment horizontal="center" vertical="center"/>
    </xf>
    <xf numFmtId="0" fontId="35" fillId="7" borderId="22" xfId="0" applyFont="1" applyFill="1" applyBorder="1" applyAlignment="1">
      <alignment horizontal="center" vertical="center"/>
    </xf>
    <xf numFmtId="0" fontId="35" fillId="7" borderId="4" xfId="0" applyFont="1" applyFill="1" applyBorder="1" applyAlignment="1">
      <alignment horizontal="center" vertical="center"/>
    </xf>
    <xf numFmtId="0" fontId="35" fillId="7" borderId="17" xfId="0" applyFont="1" applyFill="1" applyBorder="1" applyAlignment="1">
      <alignment horizontal="center" vertical="center"/>
    </xf>
    <xf numFmtId="0" fontId="30" fillId="0" borderId="5" xfId="0" applyFont="1" applyFill="1" applyBorder="1" applyAlignment="1">
      <alignment horizontal="center" vertical="center" wrapText="1"/>
    </xf>
    <xf numFmtId="0" fontId="29" fillId="0" borderId="29" xfId="0" applyFont="1" applyFill="1" applyBorder="1" applyAlignment="1">
      <alignment vertical="center"/>
    </xf>
    <xf numFmtId="0" fontId="30" fillId="0" borderId="21" xfId="0" applyFont="1" applyFill="1" applyBorder="1" applyAlignment="1">
      <alignment vertical="center" wrapText="1"/>
    </xf>
    <xf numFmtId="0" fontId="30" fillId="0" borderId="6" xfId="0" applyFont="1" applyFill="1" applyBorder="1" applyAlignment="1">
      <alignment horizontal="center" vertical="center" wrapText="1"/>
    </xf>
    <xf numFmtId="0" fontId="29" fillId="0" borderId="30" xfId="0" applyFont="1" applyFill="1" applyBorder="1" applyAlignment="1">
      <alignment vertical="center"/>
    </xf>
    <xf numFmtId="0" fontId="30" fillId="0" borderId="23" xfId="0" applyFont="1" applyFill="1" applyBorder="1" applyAlignment="1">
      <alignment vertical="center" wrapText="1"/>
    </xf>
    <xf numFmtId="0" fontId="30" fillId="6" borderId="9"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8" borderId="22" xfId="2" applyFont="1" applyFill="1" applyBorder="1" applyAlignment="1">
      <alignment horizontal="center" vertical="center"/>
    </xf>
    <xf numFmtId="0" fontId="30" fillId="0" borderId="10" xfId="0" applyFont="1" applyFill="1" applyBorder="1" applyAlignment="1">
      <alignment horizontal="center" vertical="center" wrapText="1"/>
    </xf>
    <xf numFmtId="0" fontId="29" fillId="0" borderId="0" xfId="0" applyFont="1" applyFill="1" applyAlignment="1">
      <alignment vertical="center"/>
    </xf>
    <xf numFmtId="0" fontId="29" fillId="0" borderId="0" xfId="0" applyFont="1" applyFill="1" applyBorder="1" applyAlignment="1">
      <alignment vertical="center"/>
    </xf>
    <xf numFmtId="0" fontId="31" fillId="6" borderId="9" xfId="0" applyFont="1" applyFill="1" applyBorder="1" applyAlignment="1">
      <alignment horizontal="center" vertical="center" wrapText="1"/>
    </xf>
    <xf numFmtId="0" fontId="29" fillId="6" borderId="9" xfId="0" applyFont="1" applyFill="1" applyBorder="1" applyAlignment="1">
      <alignment horizontal="left" vertical="center" wrapText="1"/>
    </xf>
    <xf numFmtId="0" fontId="28" fillId="6" borderId="33" xfId="2" applyFont="1" applyFill="1" applyBorder="1" applyAlignment="1">
      <alignment horizontal="center" vertical="center"/>
    </xf>
    <xf numFmtId="0" fontId="28" fillId="6" borderId="29" xfId="2" applyFont="1" applyFill="1" applyBorder="1" applyAlignment="1">
      <alignment horizontal="center" vertical="center"/>
    </xf>
    <xf numFmtId="0" fontId="30" fillId="0" borderId="41" xfId="0" applyFont="1" applyFill="1" applyBorder="1" applyAlignment="1">
      <alignment horizontal="center" vertical="center"/>
    </xf>
    <xf numFmtId="0" fontId="30" fillId="0" borderId="29" xfId="0" applyFont="1" applyFill="1" applyBorder="1" applyAlignment="1">
      <alignment horizontal="center" vertical="center" wrapText="1"/>
    </xf>
    <xf numFmtId="0" fontId="30" fillId="0" borderId="18" xfId="0" applyFont="1" applyFill="1" applyBorder="1" applyAlignment="1">
      <alignment horizontal="left" vertical="center" wrapText="1"/>
    </xf>
    <xf numFmtId="0" fontId="36" fillId="8" borderId="0" xfId="0" applyFont="1" applyFill="1" applyAlignment="1">
      <alignment vertical="center" wrapText="1"/>
    </xf>
    <xf numFmtId="0" fontId="30" fillId="0" borderId="42" xfId="0" applyFont="1" applyFill="1" applyBorder="1" applyAlignment="1">
      <alignment horizontal="center" vertical="center"/>
    </xf>
    <xf numFmtId="0" fontId="29" fillId="0" borderId="10" xfId="0" applyFont="1" applyFill="1" applyBorder="1" applyAlignment="1">
      <alignment horizontal="center" vertical="center" wrapText="1"/>
    </xf>
    <xf numFmtId="0" fontId="28" fillId="8" borderId="0" xfId="2" applyFont="1" applyFill="1" applyAlignment="1">
      <alignment horizontal="center" vertical="center"/>
    </xf>
    <xf numFmtId="0" fontId="30" fillId="0" borderId="43" xfId="0" applyFont="1" applyFill="1" applyBorder="1" applyAlignment="1">
      <alignment horizontal="center" vertical="center"/>
    </xf>
    <xf numFmtId="0" fontId="30" fillId="0" borderId="1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7" borderId="9" xfId="0" applyFont="1" applyFill="1" applyBorder="1" applyAlignment="1">
      <alignment horizontal="left" vertical="center" wrapText="1"/>
    </xf>
    <xf numFmtId="0" fontId="30" fillId="0" borderId="21" xfId="0" applyFont="1" applyBorder="1" applyAlignment="1">
      <alignment horizontal="center" vertical="center"/>
    </xf>
    <xf numFmtId="0" fontId="30" fillId="0" borderId="22" xfId="0" applyFont="1" applyFill="1" applyBorder="1" applyAlignment="1">
      <alignment horizontal="left" vertical="center" wrapText="1"/>
    </xf>
    <xf numFmtId="0" fontId="28" fillId="6" borderId="21" xfId="2" applyFont="1" applyFill="1" applyBorder="1" applyAlignment="1">
      <alignment horizontal="center" vertical="center" wrapText="1"/>
    </xf>
    <xf numFmtId="0" fontId="29" fillId="7" borderId="0" xfId="0" applyFont="1" applyFill="1" applyAlignment="1">
      <alignment vertical="center"/>
    </xf>
    <xf numFmtId="0" fontId="30" fillId="6" borderId="5" xfId="0" applyFont="1" applyFill="1" applyBorder="1" applyAlignment="1">
      <alignment horizontal="left" vertical="center" wrapText="1"/>
    </xf>
    <xf numFmtId="0" fontId="28" fillId="7" borderId="22" xfId="2" applyFont="1" applyFill="1" applyBorder="1" applyAlignment="1">
      <alignment horizontal="center" vertical="center"/>
    </xf>
    <xf numFmtId="0" fontId="28" fillId="7" borderId="0" xfId="2" applyFont="1" applyFill="1" applyBorder="1" applyAlignment="1">
      <alignment horizontal="center" vertical="center"/>
    </xf>
    <xf numFmtId="0" fontId="30" fillId="0" borderId="21" xfId="0" applyFont="1" applyFill="1" applyBorder="1" applyAlignment="1">
      <alignment horizontal="center" vertical="center" wrapText="1"/>
    </xf>
    <xf numFmtId="0" fontId="29" fillId="0" borderId="21" xfId="0" applyFont="1" applyFill="1" applyBorder="1" applyAlignment="1">
      <alignment horizontal="left" vertical="center" wrapText="1"/>
    </xf>
    <xf numFmtId="16" fontId="30" fillId="0" borderId="21" xfId="0" quotePrefix="1" applyNumberFormat="1" applyFont="1" applyFill="1" applyBorder="1" applyAlignment="1">
      <alignment horizontal="center" vertical="center"/>
    </xf>
    <xf numFmtId="0" fontId="30" fillId="0" borderId="21" xfId="0" applyFont="1" applyFill="1" applyBorder="1" applyAlignment="1">
      <alignment horizontal="left" vertical="center" wrapText="1"/>
    </xf>
    <xf numFmtId="0" fontId="30" fillId="0" borderId="0" xfId="0" applyFont="1" applyFill="1" applyBorder="1" applyAlignment="1">
      <alignment horizontal="center" vertical="center"/>
    </xf>
    <xf numFmtId="0" fontId="30" fillId="0" borderId="23" xfId="0" applyFont="1" applyFill="1" applyBorder="1" applyAlignment="1">
      <alignment horizontal="center" vertical="center" wrapText="1"/>
    </xf>
    <xf numFmtId="0" fontId="29" fillId="0" borderId="23" xfId="0" applyFont="1" applyFill="1" applyBorder="1" applyAlignment="1">
      <alignment horizontal="left" vertical="center" wrapText="1"/>
    </xf>
    <xf numFmtId="16" fontId="30" fillId="0" borderId="23" xfId="0" quotePrefix="1" applyNumberFormat="1" applyFont="1" applyFill="1" applyBorder="1" applyAlignment="1">
      <alignment horizontal="center" vertical="center"/>
    </xf>
    <xf numFmtId="0" fontId="30" fillId="6" borderId="6" xfId="0" applyFont="1" applyFill="1" applyBorder="1" applyAlignment="1">
      <alignment horizontal="center" vertical="center" wrapText="1"/>
    </xf>
    <xf numFmtId="0" fontId="30" fillId="6" borderId="32" xfId="0" applyFont="1" applyFill="1" applyBorder="1" applyAlignment="1">
      <alignment horizontal="center" vertical="center"/>
    </xf>
    <xf numFmtId="0" fontId="30" fillId="6" borderId="36" xfId="0" applyFont="1" applyFill="1" applyBorder="1" applyAlignment="1">
      <alignment horizontal="center" vertical="center"/>
    </xf>
    <xf numFmtId="0" fontId="30" fillId="7" borderId="15" xfId="0" applyFont="1" applyFill="1" applyBorder="1" applyAlignment="1">
      <alignment horizontal="center" vertical="center"/>
    </xf>
    <xf numFmtId="0" fontId="30" fillId="7" borderId="6" xfId="0" applyFont="1" applyFill="1" applyBorder="1" applyAlignment="1">
      <alignment horizontal="center" vertical="center" wrapText="1"/>
    </xf>
    <xf numFmtId="0" fontId="29" fillId="7" borderId="28" xfId="0" applyFont="1" applyFill="1" applyBorder="1" applyAlignment="1">
      <alignment vertical="center"/>
    </xf>
    <xf numFmtId="0" fontId="30" fillId="7" borderId="6" xfId="0" applyFont="1" applyFill="1" applyBorder="1" applyAlignment="1">
      <alignment horizontal="center" vertical="center"/>
    </xf>
    <xf numFmtId="0" fontId="30" fillId="0" borderId="0" xfId="0" applyFont="1" applyAlignment="1">
      <alignment horizontal="center" vertical="center" wrapText="1"/>
    </xf>
    <xf numFmtId="0" fontId="30" fillId="0" borderId="5" xfId="0" applyFont="1" applyFill="1" applyBorder="1" applyAlignment="1">
      <alignment horizontal="left" vertical="center" wrapText="1"/>
    </xf>
    <xf numFmtId="0" fontId="28" fillId="8" borderId="28" xfId="2" applyFont="1" applyFill="1" applyBorder="1" applyAlignment="1">
      <alignment horizontal="center" vertical="center" wrapText="1"/>
    </xf>
    <xf numFmtId="0" fontId="30" fillId="6" borderId="22" xfId="0" applyFont="1" applyFill="1" applyBorder="1" applyAlignment="1">
      <alignment horizontal="center" vertical="center"/>
    </xf>
    <xf numFmtId="0" fontId="30" fillId="7" borderId="21" xfId="0" applyFont="1" applyFill="1" applyBorder="1" applyAlignment="1">
      <alignment horizontal="center" vertical="center" wrapText="1"/>
    </xf>
    <xf numFmtId="0" fontId="29" fillId="7" borderId="21" xfId="0" applyFont="1" applyFill="1" applyBorder="1" applyAlignment="1">
      <alignment vertical="center"/>
    </xf>
    <xf numFmtId="0" fontId="30" fillId="6" borderId="21" xfId="0" applyFont="1" applyFill="1" applyBorder="1" applyAlignment="1">
      <alignment horizontal="center" vertical="center"/>
    </xf>
    <xf numFmtId="0" fontId="30" fillId="6" borderId="21" xfId="0" applyFont="1" applyFill="1" applyBorder="1" applyAlignment="1">
      <alignment horizontal="left" vertical="center" wrapText="1"/>
    </xf>
    <xf numFmtId="0" fontId="28" fillId="7" borderId="0" xfId="2" applyFont="1" applyFill="1" applyBorder="1" applyAlignment="1">
      <alignment horizontal="center" vertical="center" wrapText="1"/>
    </xf>
    <xf numFmtId="0" fontId="30" fillId="6" borderId="26" xfId="0" applyFont="1" applyFill="1" applyBorder="1" applyAlignment="1">
      <alignment horizontal="center" vertical="center"/>
    </xf>
    <xf numFmtId="0" fontId="30" fillId="7" borderId="25" xfId="0" applyFont="1" applyFill="1" applyBorder="1" applyAlignment="1">
      <alignment horizontal="center" vertical="center" wrapText="1"/>
    </xf>
    <xf numFmtId="0" fontId="29" fillId="7" borderId="25" xfId="0" applyFont="1" applyFill="1" applyBorder="1" applyAlignment="1">
      <alignment vertical="center"/>
    </xf>
    <xf numFmtId="0" fontId="30" fillId="6" borderId="25" xfId="0" applyFont="1" applyFill="1" applyBorder="1" applyAlignment="1">
      <alignment horizontal="center" vertical="center"/>
    </xf>
    <xf numFmtId="0" fontId="30" fillId="6" borderId="23" xfId="0" applyFont="1" applyFill="1" applyBorder="1" applyAlignment="1">
      <alignment horizontal="center" vertical="center"/>
    </xf>
    <xf numFmtId="0" fontId="30" fillId="6" borderId="25" xfId="0" applyFont="1" applyFill="1" applyBorder="1" applyAlignment="1">
      <alignment horizontal="left" vertical="center" wrapText="1"/>
    </xf>
    <xf numFmtId="0" fontId="30" fillId="7" borderId="9" xfId="0" applyFont="1" applyFill="1" applyBorder="1" applyAlignment="1">
      <alignment horizontal="center" vertical="center" wrapText="1"/>
    </xf>
    <xf numFmtId="0" fontId="30" fillId="10" borderId="9" xfId="0" applyFont="1" applyFill="1" applyBorder="1" applyAlignment="1">
      <alignment horizontal="center" vertical="center"/>
    </xf>
    <xf numFmtId="0" fontId="30" fillId="10" borderId="5" xfId="0" applyFont="1" applyFill="1" applyBorder="1" applyAlignment="1">
      <alignment horizontal="center" vertical="center"/>
    </xf>
    <xf numFmtId="0" fontId="30" fillId="10" borderId="28" xfId="0" applyFont="1" applyFill="1" applyBorder="1" applyAlignment="1">
      <alignment horizontal="center" vertical="center"/>
    </xf>
    <xf numFmtId="0" fontId="30" fillId="10" borderId="18" xfId="0" applyFont="1" applyFill="1" applyBorder="1" applyAlignment="1">
      <alignment horizontal="left" vertical="center" wrapText="1"/>
    </xf>
    <xf numFmtId="0" fontId="29" fillId="0" borderId="23" xfId="0" applyFont="1" applyFill="1" applyBorder="1" applyAlignment="1">
      <alignment vertical="center"/>
    </xf>
    <xf numFmtId="0" fontId="30" fillId="6" borderId="35" xfId="0" applyFont="1" applyFill="1" applyBorder="1" applyAlignment="1">
      <alignment horizontal="center" vertical="center"/>
    </xf>
    <xf numFmtId="0" fontId="30" fillId="6" borderId="28" xfId="0" applyFont="1" applyFill="1" applyBorder="1" applyAlignment="1">
      <alignment horizontal="center" vertical="center" wrapText="1"/>
    </xf>
    <xf numFmtId="0" fontId="29" fillId="6" borderId="28" xfId="0" applyFont="1" applyFill="1" applyBorder="1" applyAlignment="1">
      <alignment horizontal="left" vertical="center" wrapText="1"/>
    </xf>
    <xf numFmtId="0" fontId="30" fillId="6" borderId="28" xfId="0" applyFont="1" applyFill="1" applyBorder="1" applyAlignment="1">
      <alignment horizontal="center" vertical="center"/>
    </xf>
    <xf numFmtId="0" fontId="30" fillId="7" borderId="36" xfId="0" applyFont="1" applyFill="1" applyBorder="1" applyAlignment="1">
      <alignment horizontal="left" vertical="center" wrapText="1"/>
    </xf>
    <xf numFmtId="0" fontId="35" fillId="6" borderId="35" xfId="0" applyFont="1" applyFill="1" applyBorder="1" applyAlignment="1">
      <alignment horizontal="center" vertical="center"/>
    </xf>
    <xf numFmtId="0" fontId="30" fillId="0" borderId="20" xfId="0" applyFont="1" applyFill="1" applyBorder="1" applyAlignment="1">
      <alignment horizontal="center" vertical="center"/>
    </xf>
    <xf numFmtId="0" fontId="29" fillId="0" borderId="10" xfId="0" applyFont="1" applyFill="1" applyBorder="1" applyAlignment="1">
      <alignment horizontal="left" vertical="center" wrapText="1"/>
    </xf>
    <xf numFmtId="0" fontId="28" fillId="8" borderId="7" xfId="2" applyFont="1" applyFill="1" applyBorder="1" applyAlignment="1">
      <alignment horizontal="center" vertical="center"/>
    </xf>
    <xf numFmtId="0" fontId="30" fillId="6" borderId="45"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47" xfId="0" applyFont="1" applyFill="1" applyBorder="1" applyAlignment="1">
      <alignment horizontal="center" vertical="center"/>
    </xf>
    <xf numFmtId="0" fontId="30" fillId="7" borderId="8" xfId="0" applyFont="1" applyFill="1" applyBorder="1" applyAlignment="1">
      <alignment horizontal="center" vertical="center" wrapText="1"/>
    </xf>
    <xf numFmtId="0" fontId="29" fillId="7" borderId="29" xfId="0" applyFont="1" applyFill="1" applyBorder="1" applyAlignment="1">
      <alignment vertical="center"/>
    </xf>
    <xf numFmtId="0" fontId="30" fillId="7" borderId="17"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47"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0" xfId="0" applyFont="1" applyFill="1" applyBorder="1" applyAlignment="1">
      <alignment horizontal="center" vertical="center" wrapText="1"/>
    </xf>
    <xf numFmtId="0" fontId="29" fillId="0" borderId="28" xfId="0" applyFont="1" applyFill="1" applyBorder="1" applyAlignment="1">
      <alignment horizontal="left" vertical="center" wrapText="1"/>
    </xf>
    <xf numFmtId="0" fontId="30" fillId="0" borderId="45" xfId="0" applyFont="1" applyFill="1" applyBorder="1" applyAlignment="1">
      <alignment horizontal="center" vertical="center"/>
    </xf>
    <xf numFmtId="0" fontId="30" fillId="7" borderId="0" xfId="0" applyFont="1" applyFill="1" applyBorder="1" applyAlignment="1">
      <alignment horizontal="center" vertical="center"/>
    </xf>
    <xf numFmtId="0" fontId="30" fillId="7" borderId="28" xfId="0" applyFont="1" applyFill="1" applyBorder="1" applyAlignment="1">
      <alignment horizontal="center" vertical="center" wrapText="1"/>
    </xf>
    <xf numFmtId="0" fontId="29" fillId="7" borderId="0" xfId="0" applyFont="1" applyFill="1" applyBorder="1" applyAlignment="1">
      <alignment horizontal="left" vertical="center" wrapText="1"/>
    </xf>
    <xf numFmtId="0" fontId="30" fillId="7" borderId="38" xfId="0" applyFont="1" applyFill="1" applyBorder="1" applyAlignment="1">
      <alignment horizontal="center" vertical="center"/>
    </xf>
    <xf numFmtId="0" fontId="30" fillId="7" borderId="39" xfId="0" applyFont="1" applyFill="1" applyBorder="1" applyAlignment="1">
      <alignment horizontal="center" vertical="center"/>
    </xf>
    <xf numFmtId="0" fontId="30" fillId="7" borderId="40" xfId="0" applyFont="1" applyFill="1" applyBorder="1" applyAlignment="1">
      <alignment horizontal="center" vertical="center"/>
    </xf>
    <xf numFmtId="0" fontId="30" fillId="0" borderId="46" xfId="0" applyFont="1" applyFill="1" applyBorder="1" applyAlignment="1">
      <alignment horizontal="center" vertical="center"/>
    </xf>
    <xf numFmtId="0" fontId="30" fillId="7" borderId="4" xfId="0" applyFont="1" applyFill="1" applyBorder="1" applyAlignment="1">
      <alignment horizontal="center" vertical="center" wrapText="1"/>
    </xf>
    <xf numFmtId="0" fontId="30" fillId="0" borderId="44" xfId="0" applyFont="1" applyFill="1" applyBorder="1" applyAlignment="1">
      <alignment horizontal="center" vertical="center"/>
    </xf>
    <xf numFmtId="0" fontId="30" fillId="7" borderId="5" xfId="0" applyFont="1" applyFill="1" applyBorder="1" applyAlignment="1">
      <alignment horizontal="center" vertical="center"/>
    </xf>
    <xf numFmtId="0" fontId="28" fillId="7" borderId="24" xfId="2" applyFont="1" applyFill="1" applyBorder="1" applyAlignment="1">
      <alignment horizontal="center" vertical="center"/>
    </xf>
    <xf numFmtId="0" fontId="30" fillId="7" borderId="11" xfId="0" applyFont="1" applyFill="1" applyBorder="1" applyAlignment="1">
      <alignment horizontal="center" vertical="center"/>
    </xf>
    <xf numFmtId="0" fontId="30" fillId="7" borderId="11" xfId="0" applyFont="1" applyFill="1" applyBorder="1" applyAlignment="1">
      <alignment horizontal="center" vertical="center" wrapText="1"/>
    </xf>
    <xf numFmtId="0" fontId="29" fillId="7" borderId="11" xfId="0" applyFont="1" applyFill="1" applyBorder="1" applyAlignment="1">
      <alignment horizontal="left" vertical="center" wrapText="1"/>
    </xf>
    <xf numFmtId="0" fontId="30" fillId="7" borderId="25" xfId="0" applyFont="1" applyFill="1" applyBorder="1" applyAlignment="1">
      <alignment horizontal="center" vertical="center"/>
    </xf>
    <xf numFmtId="0" fontId="29" fillId="7" borderId="25" xfId="0" applyFont="1" applyFill="1" applyBorder="1" applyAlignment="1">
      <alignment horizontal="left" vertical="center" wrapText="1"/>
    </xf>
    <xf numFmtId="0" fontId="30" fillId="7" borderId="25" xfId="0" applyFont="1" applyFill="1" applyBorder="1" applyAlignment="1">
      <alignment horizontal="left" vertical="center" wrapText="1"/>
    </xf>
    <xf numFmtId="0" fontId="35" fillId="6" borderId="11" xfId="0" applyFont="1" applyFill="1" applyBorder="1" applyAlignment="1">
      <alignment horizontal="center" vertical="center" wrapText="1"/>
    </xf>
    <xf numFmtId="0" fontId="28" fillId="0" borderId="0" xfId="2" applyFont="1" applyFill="1" applyBorder="1" applyAlignment="1">
      <alignment horizontal="center" vertical="center" wrapText="1"/>
    </xf>
    <xf numFmtId="0" fontId="28" fillId="0" borderId="33" xfId="2" applyFont="1" applyFill="1" applyBorder="1" applyAlignment="1">
      <alignment horizontal="center" vertical="center"/>
    </xf>
    <xf numFmtId="0" fontId="30" fillId="0" borderId="31" xfId="0" applyFont="1" applyFill="1" applyBorder="1" applyAlignment="1">
      <alignment horizontal="left" vertical="center" wrapText="1"/>
    </xf>
    <xf numFmtId="0" fontId="28" fillId="0" borderId="27" xfId="2"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0" fillId="7" borderId="46" xfId="0" applyFont="1" applyFill="1" applyBorder="1" applyAlignment="1">
      <alignment horizontal="center" vertical="center"/>
    </xf>
    <xf numFmtId="0" fontId="30" fillId="7" borderId="37" xfId="0" applyFont="1" applyFill="1" applyBorder="1" applyAlignment="1">
      <alignment horizontal="left" vertical="center" wrapText="1"/>
    </xf>
    <xf numFmtId="0" fontId="28" fillId="7" borderId="37" xfId="2" applyFont="1" applyFill="1" applyBorder="1" applyAlignment="1">
      <alignment horizontal="center" vertical="center" wrapText="1"/>
    </xf>
    <xf numFmtId="0" fontId="30" fillId="7" borderId="22" xfId="0" applyFont="1" applyFill="1" applyBorder="1" applyAlignment="1">
      <alignment horizontal="left" vertical="center" wrapText="1"/>
    </xf>
    <xf numFmtId="0" fontId="29" fillId="7" borderId="4" xfId="0" applyFont="1" applyFill="1" applyBorder="1" applyAlignment="1">
      <alignment vertical="center" wrapText="1"/>
    </xf>
    <xf numFmtId="0" fontId="29" fillId="7" borderId="4" xfId="0" applyFont="1" applyFill="1" applyBorder="1" applyAlignment="1">
      <alignment horizontal="center" vertical="center"/>
    </xf>
    <xf numFmtId="0" fontId="28" fillId="7" borderId="17" xfId="2" applyFont="1" applyFill="1" applyBorder="1" applyAlignment="1">
      <alignment horizontal="center" vertical="center"/>
    </xf>
    <xf numFmtId="0" fontId="28" fillId="0" borderId="4" xfId="2" applyFont="1" applyFill="1" applyBorder="1" applyAlignment="1">
      <alignment horizontal="center" vertical="center"/>
    </xf>
    <xf numFmtId="0" fontId="28" fillId="0" borderId="35" xfId="2" applyFont="1" applyFill="1" applyBorder="1" applyAlignment="1">
      <alignment horizontal="center" vertical="center"/>
    </xf>
    <xf numFmtId="0" fontId="30" fillId="0" borderId="19" xfId="0" applyFont="1" applyFill="1" applyBorder="1" applyAlignment="1">
      <alignment horizontal="center" vertical="center" wrapText="1"/>
    </xf>
    <xf numFmtId="0" fontId="30" fillId="0" borderId="18" xfId="0" applyFont="1" applyFill="1" applyBorder="1" applyAlignment="1">
      <alignment horizontal="center" vertical="center"/>
    </xf>
    <xf numFmtId="0" fontId="30" fillId="0" borderId="28" xfId="0" applyFont="1" applyFill="1" applyBorder="1" applyAlignment="1">
      <alignment horizontal="center" vertical="center" wrapText="1"/>
    </xf>
    <xf numFmtId="0" fontId="30" fillId="6" borderId="18" xfId="0" applyFont="1" applyFill="1" applyBorder="1" applyAlignment="1">
      <alignment horizontal="center" vertical="center"/>
    </xf>
    <xf numFmtId="0" fontId="35" fillId="6" borderId="9" xfId="0" applyFont="1" applyFill="1" applyBorder="1" applyAlignment="1">
      <alignment horizontal="center" vertical="center"/>
    </xf>
    <xf numFmtId="0" fontId="28" fillId="6" borderId="9" xfId="2" applyFont="1" applyFill="1" applyBorder="1" applyAlignment="1">
      <alignment horizontal="center" vertical="center"/>
    </xf>
    <xf numFmtId="0" fontId="30" fillId="0" borderId="8" xfId="0" applyFont="1" applyFill="1" applyBorder="1" applyAlignment="1">
      <alignment horizontal="center" vertical="center"/>
    </xf>
    <xf numFmtId="0" fontId="35" fillId="0" borderId="0" xfId="0" applyFont="1" applyFill="1" applyBorder="1" applyAlignment="1">
      <alignment vertical="center"/>
    </xf>
    <xf numFmtId="0" fontId="30" fillId="0" borderId="30"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29"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30" fillId="6" borderId="30" xfId="0" applyFont="1" applyFill="1" applyBorder="1" applyAlignment="1">
      <alignment horizontal="center" vertical="center" wrapText="1"/>
    </xf>
    <xf numFmtId="0" fontId="30" fillId="6" borderId="31"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0" fillId="7" borderId="31" xfId="0" applyFont="1" applyFill="1" applyBorder="1" applyAlignment="1">
      <alignment horizontal="center" vertical="center" wrapText="1"/>
    </xf>
    <xf numFmtId="0" fontId="30" fillId="7" borderId="36" xfId="0" applyFont="1" applyFill="1" applyBorder="1" applyAlignment="1">
      <alignment horizontal="center" vertical="center" wrapText="1"/>
    </xf>
    <xf numFmtId="0" fontId="29" fillId="0" borderId="28" xfId="0" applyFont="1" applyFill="1" applyBorder="1" applyAlignment="1">
      <alignment horizontal="center" vertical="center"/>
    </xf>
    <xf numFmtId="0" fontId="23" fillId="11" borderId="18" xfId="0" applyFont="1" applyFill="1" applyBorder="1" applyAlignment="1">
      <alignment horizontal="center" vertical="center"/>
    </xf>
    <xf numFmtId="0" fontId="23" fillId="11" borderId="19" xfId="0" applyFont="1" applyFill="1" applyBorder="1" applyAlignment="1">
      <alignment horizontal="center" vertical="center"/>
    </xf>
    <xf numFmtId="0" fontId="23" fillId="11" borderId="5" xfId="0" applyFont="1" applyFill="1" applyBorder="1" applyAlignment="1">
      <alignment horizontal="left" vertical="center" indent="57"/>
    </xf>
    <xf numFmtId="0" fontId="35" fillId="0" borderId="0" xfId="0" applyFont="1" applyBorder="1" applyAlignment="1">
      <alignment vertical="center"/>
    </xf>
    <xf numFmtId="0" fontId="35" fillId="6" borderId="36" xfId="0" applyFont="1" applyFill="1" applyBorder="1" applyAlignment="1">
      <alignment horizontal="center" vertical="center"/>
    </xf>
    <xf numFmtId="0" fontId="28" fillId="0" borderId="25" xfId="2" applyFont="1" applyFill="1" applyBorder="1" applyAlignment="1">
      <alignment horizontal="center" vertical="center"/>
    </xf>
    <xf numFmtId="0" fontId="30" fillId="0" borderId="4" xfId="0" applyFont="1" applyBorder="1" applyAlignment="1">
      <alignment horizontal="center" vertical="center"/>
    </xf>
    <xf numFmtId="0" fontId="35" fillId="0" borderId="4" xfId="0" applyFont="1" applyBorder="1" applyAlignment="1">
      <alignment horizontal="center" vertical="center"/>
    </xf>
    <xf numFmtId="0" fontId="28" fillId="6" borderId="21" xfId="2" applyFont="1" applyFill="1" applyBorder="1" applyAlignment="1">
      <alignment horizontal="center" vertical="center"/>
    </xf>
    <xf numFmtId="0" fontId="30" fillId="0" borderId="17" xfId="0" applyFont="1" applyBorder="1" applyAlignment="1">
      <alignment horizontal="center" vertical="center"/>
    </xf>
    <xf numFmtId="0" fontId="35" fillId="6" borderId="17" xfId="0" applyFont="1" applyFill="1" applyBorder="1" applyAlignment="1">
      <alignment horizontal="center" vertical="center"/>
    </xf>
    <xf numFmtId="0" fontId="35" fillId="0" borderId="17" xfId="0" applyFont="1" applyBorder="1" applyAlignment="1">
      <alignment horizontal="center" vertical="center"/>
    </xf>
    <xf numFmtId="0" fontId="28" fillId="8" borderId="9" xfId="2" applyFont="1" applyFill="1" applyBorder="1" applyAlignment="1">
      <alignment horizontal="center" vertical="center"/>
    </xf>
    <xf numFmtId="0" fontId="28" fillId="8" borderId="10" xfId="2" applyFont="1" applyFill="1" applyBorder="1" applyAlignment="1">
      <alignment horizontal="center" vertical="center"/>
    </xf>
    <xf numFmtId="0" fontId="28" fillId="0" borderId="10" xfId="2" applyFont="1" applyFill="1" applyBorder="1" applyAlignment="1">
      <alignment horizontal="center" vertical="center"/>
    </xf>
    <xf numFmtId="0" fontId="28" fillId="8" borderId="11" xfId="2" applyFont="1" applyFill="1" applyBorder="1" applyAlignment="1">
      <alignment horizontal="center" vertical="center"/>
    </xf>
    <xf numFmtId="0" fontId="28" fillId="7" borderId="9" xfId="2" applyFont="1" applyFill="1" applyBorder="1" applyAlignment="1">
      <alignment horizontal="center" vertical="center"/>
    </xf>
    <xf numFmtId="0" fontId="28" fillId="7" borderId="10" xfId="2" applyFont="1" applyFill="1" applyBorder="1" applyAlignment="1">
      <alignment horizontal="center" vertical="center"/>
    </xf>
    <xf numFmtId="0" fontId="28" fillId="7" borderId="11" xfId="2" applyFont="1" applyFill="1" applyBorder="1" applyAlignment="1">
      <alignment horizontal="center" vertical="center"/>
    </xf>
    <xf numFmtId="0" fontId="28" fillId="0" borderId="11" xfId="2" applyFont="1" applyFill="1" applyBorder="1" applyAlignment="1">
      <alignment horizontal="center" vertical="center"/>
    </xf>
    <xf numFmtId="0" fontId="35" fillId="6" borderId="11" xfId="0" applyFont="1" applyFill="1" applyBorder="1" applyAlignment="1">
      <alignment horizontal="center" vertical="center"/>
    </xf>
    <xf numFmtId="0" fontId="28" fillId="0" borderId="9" xfId="2" applyFont="1" applyFill="1" applyBorder="1" applyAlignment="1">
      <alignment horizontal="center" vertical="center"/>
    </xf>
    <xf numFmtId="0" fontId="28" fillId="6" borderId="10" xfId="2" applyFont="1" applyFill="1" applyBorder="1" applyAlignment="1">
      <alignment horizontal="center" vertical="center"/>
    </xf>
    <xf numFmtId="0" fontId="28" fillId="6" borderId="11" xfId="2" applyFont="1" applyFill="1" applyBorder="1" applyAlignment="1">
      <alignment horizontal="center" vertical="center"/>
    </xf>
    <xf numFmtId="0" fontId="35" fillId="6" borderId="4" xfId="0" applyFont="1" applyFill="1" applyBorder="1" applyAlignment="1">
      <alignment horizontal="center" vertical="center" wrapText="1"/>
    </xf>
    <xf numFmtId="0" fontId="35" fillId="8" borderId="11" xfId="0" applyFont="1" applyFill="1" applyBorder="1" applyAlignment="1">
      <alignment horizontal="center" vertical="center"/>
    </xf>
    <xf numFmtId="0" fontId="35" fillId="0" borderId="4" xfId="0" applyFont="1" applyFill="1" applyBorder="1" applyAlignment="1">
      <alignment horizontal="center" vertical="center" wrapText="1"/>
    </xf>
    <xf numFmtId="0" fontId="35" fillId="0" borderId="9"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9"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6" borderId="20" xfId="0" applyFont="1" applyFill="1" applyBorder="1" applyAlignment="1">
      <alignment horizontal="center" vertical="center"/>
    </xf>
    <xf numFmtId="0" fontId="28" fillId="8" borderId="5" xfId="2" applyFont="1" applyFill="1" applyBorder="1" applyAlignment="1">
      <alignment horizontal="center" vertical="center" wrapText="1"/>
    </xf>
    <xf numFmtId="0" fontId="35" fillId="0" borderId="10" xfId="0" applyFont="1" applyFill="1" applyBorder="1" applyAlignment="1">
      <alignment horizontal="center" vertical="center"/>
    </xf>
    <xf numFmtId="0" fontId="30" fillId="0" borderId="17" xfId="0" applyFont="1" applyFill="1" applyBorder="1" applyAlignment="1">
      <alignment horizontal="center" vertical="center" wrapText="1"/>
    </xf>
    <xf numFmtId="0" fontId="29" fillId="0" borderId="4" xfId="0" applyFont="1" applyFill="1" applyBorder="1" applyAlignment="1">
      <alignment vertical="center"/>
    </xf>
    <xf numFmtId="0" fontId="30" fillId="0" borderId="7" xfId="0" applyFont="1" applyFill="1" applyBorder="1" applyAlignment="1">
      <alignment horizontal="center" vertical="center" wrapText="1"/>
    </xf>
    <xf numFmtId="0" fontId="31" fillId="0" borderId="4" xfId="0" applyFont="1" applyFill="1" applyBorder="1" applyAlignment="1">
      <alignment horizontal="center" vertical="center"/>
    </xf>
    <xf numFmtId="0" fontId="29" fillId="0" borderId="5" xfId="0" applyFont="1" applyFill="1" applyBorder="1" applyAlignment="1">
      <alignment horizontal="left" vertical="center" wrapText="1"/>
    </xf>
    <xf numFmtId="0" fontId="32" fillId="0" borderId="0" xfId="0" applyFont="1" applyFill="1" applyAlignment="1">
      <alignment vertical="center"/>
    </xf>
    <xf numFmtId="0" fontId="29" fillId="0" borderId="36" xfId="0" applyFont="1" applyFill="1" applyBorder="1" applyAlignment="1">
      <alignment vertical="center"/>
    </xf>
    <xf numFmtId="0" fontId="30" fillId="0" borderId="25" xfId="0" applyFont="1" applyFill="1" applyBorder="1" applyAlignment="1">
      <alignment horizontal="left" vertical="center"/>
    </xf>
    <xf numFmtId="0" fontId="29" fillId="0" borderId="21" xfId="0" applyFont="1" applyFill="1" applyBorder="1" applyAlignment="1">
      <alignment vertical="center" wrapText="1"/>
    </xf>
    <xf numFmtId="0" fontId="28" fillId="0" borderId="19" xfId="2" applyFont="1" applyFill="1" applyBorder="1" applyAlignment="1">
      <alignment horizontal="center" vertical="center"/>
    </xf>
    <xf numFmtId="0" fontId="35" fillId="0" borderId="33" xfId="0" applyFont="1" applyFill="1" applyBorder="1" applyAlignment="1">
      <alignment horizontal="center" vertical="center"/>
    </xf>
    <xf numFmtId="0" fontId="30" fillId="6" borderId="4" xfId="0" applyFont="1" applyFill="1" applyBorder="1" applyAlignment="1">
      <alignment horizontal="center" vertical="center"/>
    </xf>
    <xf numFmtId="0" fontId="30" fillId="6" borderId="19" xfId="0" applyFont="1" applyFill="1" applyBorder="1" applyAlignment="1">
      <alignment horizontal="center" vertical="center" wrapText="1"/>
    </xf>
    <xf numFmtId="0" fontId="29" fillId="6" borderId="22" xfId="0" applyFont="1" applyFill="1" applyBorder="1" applyAlignment="1">
      <alignment horizontal="center" vertical="center"/>
    </xf>
    <xf numFmtId="0" fontId="29" fillId="6" borderId="28" xfId="0" applyFont="1" applyFill="1" applyBorder="1" applyAlignment="1">
      <alignment vertical="center"/>
    </xf>
    <xf numFmtId="0" fontId="30" fillId="6" borderId="20" xfId="0" applyFont="1" applyFill="1" applyBorder="1" applyAlignment="1">
      <alignment horizontal="center" vertical="center"/>
    </xf>
    <xf numFmtId="0" fontId="30" fillId="6" borderId="11"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18" xfId="0" applyFont="1" applyFill="1" applyBorder="1" applyAlignment="1">
      <alignment horizontal="center" vertical="center" wrapText="1"/>
    </xf>
    <xf numFmtId="0" fontId="30" fillId="6" borderId="19" xfId="0" applyFont="1" applyFill="1" applyBorder="1" applyAlignment="1">
      <alignment horizontal="center" vertical="center"/>
    </xf>
    <xf numFmtId="0" fontId="29" fillId="6" borderId="21" xfId="0" applyFont="1" applyFill="1" applyBorder="1" applyAlignment="1">
      <alignment vertical="center"/>
    </xf>
    <xf numFmtId="0" fontId="29" fillId="6" borderId="29" xfId="0" applyFont="1" applyFill="1" applyBorder="1" applyAlignment="1">
      <alignment horizontal="center" vertical="center"/>
    </xf>
    <xf numFmtId="0" fontId="35" fillId="6" borderId="19" xfId="0" applyFont="1" applyFill="1" applyBorder="1" applyAlignment="1">
      <alignment horizontal="center" vertical="center"/>
    </xf>
    <xf numFmtId="0" fontId="30" fillId="6" borderId="26" xfId="0" applyFont="1" applyFill="1" applyBorder="1" applyAlignment="1">
      <alignment horizontal="left" vertical="center"/>
    </xf>
    <xf numFmtId="0" fontId="29" fillId="6" borderId="31" xfId="0" applyFont="1" applyFill="1" applyBorder="1" applyAlignment="1">
      <alignment horizontal="center" vertical="center"/>
    </xf>
    <xf numFmtId="0" fontId="28" fillId="6" borderId="27" xfId="2" applyFont="1" applyFill="1" applyBorder="1" applyAlignment="1">
      <alignment horizontal="center" vertical="center"/>
    </xf>
    <xf numFmtId="0" fontId="30" fillId="6" borderId="4" xfId="0" applyFont="1" applyFill="1" applyBorder="1" applyAlignment="1">
      <alignment horizontal="left" vertical="center"/>
    </xf>
    <xf numFmtId="0" fontId="30" fillId="6" borderId="29" xfId="0" applyFont="1" applyFill="1" applyBorder="1" applyAlignment="1">
      <alignment horizontal="center" vertical="center" wrapText="1"/>
    </xf>
    <xf numFmtId="0" fontId="28" fillId="6" borderId="4" xfId="2" applyFont="1" applyFill="1" applyBorder="1" applyAlignment="1">
      <alignment horizontal="center" vertical="center"/>
    </xf>
    <xf numFmtId="0" fontId="30" fillId="6" borderId="8" xfId="0" applyFont="1" applyFill="1" applyBorder="1" applyAlignment="1">
      <alignment horizontal="center" vertical="center"/>
    </xf>
    <xf numFmtId="0" fontId="30" fillId="6" borderId="17" xfId="0" applyFont="1" applyFill="1" applyBorder="1" applyAlignment="1">
      <alignment horizontal="center" vertical="center"/>
    </xf>
    <xf numFmtId="0" fontId="32" fillId="6" borderId="34" xfId="0" applyFont="1" applyFill="1" applyBorder="1" applyAlignment="1">
      <alignment vertical="center"/>
    </xf>
    <xf numFmtId="0" fontId="29" fillId="6" borderId="28" xfId="0" applyFont="1" applyFill="1" applyBorder="1" applyAlignment="1">
      <alignment horizontal="center" vertical="center"/>
    </xf>
    <xf numFmtId="0" fontId="28" fillId="6" borderId="35" xfId="2" applyFont="1" applyFill="1" applyBorder="1" applyAlignment="1">
      <alignment horizontal="center" vertical="center"/>
    </xf>
    <xf numFmtId="0" fontId="35" fillId="6" borderId="7" xfId="0" applyFont="1" applyFill="1" applyBorder="1" applyAlignment="1">
      <alignment horizontal="center" vertical="center"/>
    </xf>
    <xf numFmtId="0" fontId="41" fillId="0" borderId="52" xfId="0" applyFont="1" applyBorder="1" applyAlignment="1" applyProtection="1">
      <alignment vertical="center"/>
    </xf>
    <xf numFmtId="0" fontId="3" fillId="0" borderId="0" xfId="0" applyFont="1" applyBorder="1" applyAlignment="1" applyProtection="1">
      <alignment horizontal="left" vertical="center" indent="3"/>
    </xf>
    <xf numFmtId="0" fontId="41" fillId="0" borderId="0" xfId="0" applyFont="1" applyBorder="1" applyAlignment="1" applyProtection="1">
      <alignment vertical="center"/>
    </xf>
    <xf numFmtId="0" fontId="10" fillId="3" borderId="57" xfId="0" applyFont="1" applyFill="1" applyBorder="1" applyAlignment="1" applyProtection="1">
      <alignment vertical="center"/>
    </xf>
    <xf numFmtId="0" fontId="4" fillId="3" borderId="58" xfId="0" applyFont="1" applyFill="1" applyBorder="1" applyAlignment="1" applyProtection="1">
      <alignment vertical="center"/>
    </xf>
    <xf numFmtId="0" fontId="10" fillId="3" borderId="58" xfId="0" applyFont="1" applyFill="1" applyBorder="1" applyAlignment="1" applyProtection="1">
      <alignment horizontal="left" vertical="center" indent="2"/>
    </xf>
    <xf numFmtId="0" fontId="4" fillId="3" borderId="59" xfId="0" applyFont="1" applyFill="1" applyBorder="1" applyAlignment="1" applyProtection="1">
      <alignment horizontal="center" vertical="center"/>
    </xf>
    <xf numFmtId="0" fontId="5" fillId="4" borderId="60" xfId="0" applyFont="1" applyFill="1" applyBorder="1" applyAlignment="1" applyProtection="1">
      <alignment horizontal="center" vertical="center"/>
    </xf>
    <xf numFmtId="0" fontId="3" fillId="4" borderId="61" xfId="0" applyFont="1" applyFill="1" applyBorder="1" applyAlignment="1" applyProtection="1">
      <alignment horizontal="left" vertical="center"/>
    </xf>
    <xf numFmtId="9" fontId="3" fillId="4" borderId="62" xfId="1" applyFont="1" applyFill="1" applyBorder="1" applyAlignment="1" applyProtection="1">
      <alignment horizontal="center" vertical="center"/>
    </xf>
    <xf numFmtId="0" fontId="5" fillId="4" borderId="63" xfId="0" applyFont="1" applyFill="1" applyBorder="1" applyAlignment="1" applyProtection="1">
      <alignment horizontal="center" vertical="center"/>
    </xf>
    <xf numFmtId="0" fontId="3" fillId="4" borderId="64" xfId="0" applyFont="1" applyFill="1" applyBorder="1" applyAlignment="1" applyProtection="1">
      <alignment horizontal="left" vertical="center"/>
    </xf>
    <xf numFmtId="9" fontId="3" fillId="4" borderId="65" xfId="1" applyFont="1" applyFill="1" applyBorder="1" applyAlignment="1" applyProtection="1">
      <alignment horizontal="center" vertical="center"/>
    </xf>
    <xf numFmtId="0" fontId="5" fillId="4" borderId="66" xfId="0" applyFont="1" applyFill="1" applyBorder="1" applyAlignment="1" applyProtection="1">
      <alignment horizontal="center" vertical="center"/>
    </xf>
    <xf numFmtId="0" fontId="3" fillId="4" borderId="67" xfId="0" applyFont="1" applyFill="1" applyBorder="1" applyAlignment="1" applyProtection="1">
      <alignment horizontal="left" vertical="center"/>
    </xf>
    <xf numFmtId="9" fontId="3" fillId="4" borderId="69" xfId="1" applyFont="1" applyFill="1" applyBorder="1" applyAlignment="1" applyProtection="1">
      <alignment horizontal="center" vertical="center"/>
    </xf>
    <xf numFmtId="1" fontId="13" fillId="0" borderId="1" xfId="0" applyNumberFormat="1" applyFont="1" applyFill="1" applyBorder="1" applyAlignment="1" applyProtection="1">
      <alignment horizontal="center" vertical="center"/>
    </xf>
    <xf numFmtId="0" fontId="42" fillId="14" borderId="56" xfId="0" applyFont="1" applyFill="1" applyBorder="1" applyAlignment="1" applyProtection="1">
      <alignment vertical="center"/>
      <protection locked="0"/>
    </xf>
    <xf numFmtId="0" fontId="20" fillId="0" borderId="0" xfId="0" applyFont="1" applyBorder="1" applyAlignment="1">
      <alignment vertical="center"/>
    </xf>
    <xf numFmtId="0" fontId="37" fillId="0" borderId="0" xfId="0" applyFont="1" applyAlignment="1">
      <alignment horizontal="left" vertical="top"/>
    </xf>
    <xf numFmtId="0" fontId="20" fillId="0" borderId="0" xfId="0" applyFont="1" applyAlignment="1">
      <alignment horizontal="center" vertical="top"/>
    </xf>
    <xf numFmtId="0" fontId="20" fillId="0" borderId="0" xfId="0" applyFont="1" applyAlignment="1">
      <alignment horizontal="center" vertical="top" wrapText="1"/>
    </xf>
    <xf numFmtId="0" fontId="21" fillId="0" borderId="0" xfId="0" applyFont="1" applyAlignment="1">
      <alignment horizontal="left" vertical="top"/>
    </xf>
    <xf numFmtId="165" fontId="38" fillId="0" borderId="0" xfId="0" applyNumberFormat="1" applyFont="1" applyAlignment="1">
      <alignment horizontal="left" vertical="top"/>
    </xf>
    <xf numFmtId="0" fontId="26" fillId="0" borderId="0" xfId="0" applyFont="1" applyAlignment="1">
      <alignment horizontal="center" vertical="top"/>
    </xf>
    <xf numFmtId="0" fontId="35" fillId="0" borderId="0" xfId="0" applyFont="1" applyAlignment="1">
      <alignment vertical="top"/>
    </xf>
    <xf numFmtId="0" fontId="20" fillId="0" borderId="0" xfId="0" applyFont="1" applyBorder="1" applyAlignment="1">
      <alignment horizontal="center" vertical="top"/>
    </xf>
    <xf numFmtId="0" fontId="20" fillId="0" borderId="0" xfId="0" applyFont="1" applyBorder="1" applyAlignment="1">
      <alignment vertical="top"/>
    </xf>
    <xf numFmtId="165" fontId="43" fillId="0" borderId="0" xfId="0" applyNumberFormat="1" applyFont="1" applyAlignment="1">
      <alignment horizontal="right" vertical="top"/>
    </xf>
    <xf numFmtId="0" fontId="41" fillId="0" borderId="68" xfId="0" applyFont="1" applyBorder="1" applyAlignment="1" applyProtection="1">
      <alignment horizontal="center" vertical="center"/>
    </xf>
    <xf numFmtId="0" fontId="3" fillId="4" borderId="0" xfId="0" applyFont="1" applyFill="1" applyBorder="1" applyAlignment="1" applyProtection="1">
      <alignment horizontal="center" vertical="center"/>
    </xf>
    <xf numFmtId="165" fontId="44" fillId="0" borderId="0" xfId="0" applyNumberFormat="1" applyFont="1" applyAlignment="1">
      <alignment horizontal="right" vertical="top"/>
    </xf>
    <xf numFmtId="0" fontId="20" fillId="0" borderId="4" xfId="0" applyFont="1" applyBorder="1" applyAlignment="1">
      <alignment vertical="center"/>
    </xf>
    <xf numFmtId="0" fontId="20" fillId="0" borderId="4" xfId="0" applyFont="1" applyFill="1" applyBorder="1" applyAlignment="1">
      <alignment vertical="center"/>
    </xf>
    <xf numFmtId="0" fontId="20" fillId="0" borderId="4" xfId="0" applyFont="1" applyFill="1" applyBorder="1"/>
    <xf numFmtId="0" fontId="20" fillId="0" borderId="4" xfId="0" applyFont="1" applyBorder="1" applyAlignment="1">
      <alignment vertical="top" wrapText="1"/>
    </xf>
    <xf numFmtId="0" fontId="29" fillId="7" borderId="21" xfId="0" applyFont="1" applyFill="1" applyBorder="1" applyAlignment="1">
      <alignment horizontal="left" vertical="top" wrapText="1"/>
    </xf>
    <xf numFmtId="0" fontId="29" fillId="0" borderId="0" xfId="0" applyFont="1" applyFill="1" applyAlignment="1">
      <alignment vertical="top" wrapText="1"/>
    </xf>
    <xf numFmtId="0" fontId="24" fillId="12" borderId="5" xfId="0" applyFont="1" applyFill="1" applyBorder="1" applyAlignment="1" applyProtection="1">
      <alignment horizontal="center" vertical="center" wrapText="1"/>
      <protection locked="0"/>
    </xf>
    <xf numFmtId="0" fontId="25" fillId="12" borderId="9" xfId="0" applyFont="1" applyFill="1" applyBorder="1" applyAlignment="1" applyProtection="1">
      <alignment horizontal="center" vertical="center" wrapText="1"/>
      <protection locked="0"/>
    </xf>
    <xf numFmtId="0" fontId="25" fillId="12" borderId="5" xfId="0" applyFont="1" applyFill="1" applyBorder="1" applyAlignment="1" applyProtection="1">
      <alignment horizontal="center" vertical="center" wrapText="1"/>
      <protection locked="0"/>
    </xf>
    <xf numFmtId="0" fontId="24" fillId="9" borderId="51" xfId="0" applyFont="1" applyFill="1" applyBorder="1" applyAlignment="1" applyProtection="1">
      <alignment horizontal="center" vertical="center" wrapText="1"/>
      <protection locked="0"/>
    </xf>
    <xf numFmtId="0" fontId="24" fillId="9" borderId="55" xfId="0" applyFont="1" applyFill="1" applyBorder="1" applyAlignment="1" applyProtection="1">
      <alignment horizontal="center" vertical="center" wrapText="1"/>
      <protection locked="0"/>
    </xf>
    <xf numFmtId="0" fontId="33" fillId="13" borderId="54" xfId="0" applyFont="1" applyFill="1" applyBorder="1" applyAlignment="1" applyProtection="1">
      <alignment horizontal="center" vertical="center" wrapText="1"/>
      <protection locked="0"/>
    </xf>
    <xf numFmtId="0" fontId="33" fillId="13" borderId="29" xfId="0" applyFont="1" applyFill="1" applyBorder="1" applyAlignment="1" applyProtection="1">
      <alignment horizontal="center" vertical="center" wrapText="1"/>
      <protection locked="0"/>
    </xf>
    <xf numFmtId="0" fontId="33" fillId="13" borderId="53" xfId="0" applyFont="1" applyFill="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0" xfId="0" applyFont="1" applyBorder="1" applyAlignment="1" applyProtection="1">
      <alignment vertical="center" wrapText="1"/>
      <protection locked="0"/>
    </xf>
    <xf numFmtId="0" fontId="24" fillId="3" borderId="70" xfId="0" applyFont="1" applyFill="1" applyBorder="1" applyAlignment="1" applyProtection="1">
      <alignment horizontal="center" vertical="center" wrapText="1"/>
      <protection locked="0"/>
    </xf>
    <xf numFmtId="164" fontId="30" fillId="7" borderId="8" xfId="0" applyNumberFormat="1" applyFont="1" applyFill="1" applyBorder="1" applyAlignment="1">
      <alignment horizontal="left" vertical="center"/>
    </xf>
    <xf numFmtId="0" fontId="29" fillId="0" borderId="18" xfId="0" applyFont="1" applyFill="1" applyBorder="1" applyAlignment="1">
      <alignment vertical="center"/>
    </xf>
    <xf numFmtId="0" fontId="29" fillId="7" borderId="36" xfId="0" applyFont="1" applyFill="1" applyBorder="1" applyAlignment="1">
      <alignment vertical="center"/>
    </xf>
    <xf numFmtId="0" fontId="28" fillId="0" borderId="21" xfId="2" applyFont="1" applyFill="1" applyBorder="1" applyAlignment="1">
      <alignment horizontal="center" vertical="center"/>
    </xf>
    <xf numFmtId="0" fontId="48" fillId="0" borderId="0" xfId="0" applyFont="1" applyFill="1" applyBorder="1" applyAlignment="1">
      <alignment vertical="center"/>
    </xf>
    <xf numFmtId="0" fontId="50" fillId="0" borderId="29" xfId="0" applyFont="1" applyBorder="1" applyAlignment="1">
      <alignment horizontal="center" vertical="center" wrapText="1"/>
    </xf>
    <xf numFmtId="0" fontId="45" fillId="0" borderId="0" xfId="0" applyFont="1" applyBorder="1" applyAlignment="1">
      <alignment horizontal="left" vertical="center" wrapText="1"/>
    </xf>
    <xf numFmtId="0" fontId="46" fillId="0" borderId="9" xfId="0" applyFont="1" applyFill="1" applyBorder="1" applyAlignment="1">
      <alignment horizontal="center" vertical="center"/>
    </xf>
    <xf numFmtId="0" fontId="46" fillId="0" borderId="9" xfId="0" applyFont="1" applyFill="1" applyBorder="1" applyAlignment="1">
      <alignment horizontal="center" vertical="center" wrapText="1"/>
    </xf>
    <xf numFmtId="0" fontId="48" fillId="0" borderId="18" xfId="0" applyFont="1" applyFill="1" applyBorder="1" applyAlignment="1">
      <alignment horizontal="center" vertical="center"/>
    </xf>
    <xf numFmtId="0" fontId="49" fillId="0" borderId="9" xfId="2" applyFont="1" applyFill="1" applyBorder="1" applyAlignment="1">
      <alignment horizontal="center" vertical="center"/>
    </xf>
    <xf numFmtId="0" fontId="48" fillId="0" borderId="19" xfId="0" applyFont="1" applyFill="1" applyBorder="1" applyAlignment="1">
      <alignment horizontal="center" vertical="center"/>
    </xf>
    <xf numFmtId="0" fontId="48" fillId="0" borderId="5" xfId="0" applyFont="1" applyFill="1" applyBorder="1" applyAlignment="1">
      <alignment horizontal="center" vertical="center"/>
    </xf>
    <xf numFmtId="0" fontId="48" fillId="0" borderId="9" xfId="0" applyFont="1" applyFill="1" applyBorder="1" applyAlignment="1">
      <alignment horizontal="center" vertical="center"/>
    </xf>
    <xf numFmtId="0" fontId="28" fillId="8" borderId="6" xfId="2" applyFont="1" applyFill="1" applyBorder="1" applyAlignment="1">
      <alignment horizontal="center" vertical="center" wrapText="1"/>
    </xf>
    <xf numFmtId="0" fontId="30" fillId="0" borderId="37" xfId="0" applyFont="1" applyFill="1" applyBorder="1" applyAlignment="1">
      <alignment horizontal="left" vertical="center"/>
    </xf>
    <xf numFmtId="0" fontId="46" fillId="7" borderId="29" xfId="0" applyFont="1" applyFill="1" applyBorder="1" applyAlignment="1">
      <alignment horizontal="center" vertical="center"/>
    </xf>
    <xf numFmtId="0" fontId="46" fillId="7" borderId="31" xfId="0" applyFont="1" applyFill="1" applyBorder="1" applyAlignment="1">
      <alignment horizontal="center" vertical="center"/>
    </xf>
    <xf numFmtId="0" fontId="12" fillId="7" borderId="31" xfId="2" applyFill="1" applyBorder="1" applyAlignment="1">
      <alignment horizontal="center" vertical="center"/>
    </xf>
    <xf numFmtId="0" fontId="46" fillId="7" borderId="28" xfId="0" applyFont="1" applyFill="1" applyBorder="1" applyAlignment="1">
      <alignment horizontal="center" vertical="center" wrapText="1"/>
    </xf>
    <xf numFmtId="0" fontId="35" fillId="0" borderId="10" xfId="0" applyFont="1" applyBorder="1" applyAlignment="1">
      <alignment horizontal="center" vertical="center"/>
    </xf>
    <xf numFmtId="0" fontId="30" fillId="0" borderId="30" xfId="0" applyFont="1" applyFill="1" applyBorder="1" applyAlignment="1">
      <alignment horizontal="center" vertical="top" wrapText="1"/>
    </xf>
    <xf numFmtId="0" fontId="20" fillId="0" borderId="28" xfId="0" applyFont="1" applyFill="1" applyBorder="1" applyAlignment="1">
      <alignment horizontal="center" vertical="center"/>
    </xf>
    <xf numFmtId="0" fontId="20" fillId="0" borderId="28" xfId="0" applyFont="1" applyBorder="1" applyAlignment="1">
      <alignment horizontal="center" vertical="center"/>
    </xf>
    <xf numFmtId="0" fontId="20" fillId="0" borderId="28" xfId="0" applyFont="1" applyFill="1" applyBorder="1" applyAlignment="1">
      <alignment horizontal="center" vertical="center" wrapText="1"/>
    </xf>
    <xf numFmtId="0" fontId="20" fillId="0" borderId="28" xfId="0" applyFont="1" applyFill="1" applyBorder="1" applyAlignment="1">
      <alignment vertical="center"/>
    </xf>
    <xf numFmtId="0" fontId="20" fillId="0" borderId="9" xfId="0"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20" fillId="0" borderId="9" xfId="0" applyFont="1" applyFill="1" applyBorder="1" applyAlignment="1">
      <alignment vertical="center" wrapText="1"/>
    </xf>
    <xf numFmtId="0" fontId="20" fillId="0" borderId="11" xfId="0" applyFont="1" applyBorder="1" applyAlignment="1">
      <alignment horizontal="center" vertical="center"/>
    </xf>
    <xf numFmtId="0" fontId="20" fillId="0" borderId="11" xfId="0" applyFont="1" applyBorder="1" applyAlignment="1">
      <alignment vertical="center" wrapText="1"/>
    </xf>
    <xf numFmtId="0" fontId="20" fillId="0" borderId="11" xfId="0" applyFont="1" applyBorder="1" applyAlignment="1">
      <alignment horizontal="center" vertical="center" wrapText="1"/>
    </xf>
    <xf numFmtId="0" fontId="20" fillId="0" borderId="11" xfId="0" applyFont="1" applyFill="1" applyBorder="1" applyAlignment="1">
      <alignment vertical="center" wrapText="1"/>
    </xf>
    <xf numFmtId="0" fontId="51" fillId="0" borderId="28" xfId="0" applyFont="1" applyBorder="1" applyAlignment="1">
      <alignment wrapText="1"/>
    </xf>
    <xf numFmtId="0" fontId="51" fillId="0" borderId="28" xfId="0" applyFont="1" applyBorder="1" applyAlignment="1">
      <alignment horizontal="center" wrapText="1"/>
    </xf>
    <xf numFmtId="0" fontId="30" fillId="6" borderId="7" xfId="0" applyFont="1" applyFill="1" applyBorder="1" applyAlignment="1">
      <alignment horizontal="center" vertical="center" wrapText="1"/>
    </xf>
    <xf numFmtId="0" fontId="46" fillId="7" borderId="29" xfId="0" applyFont="1" applyFill="1" applyBorder="1" applyAlignment="1">
      <alignment horizontal="left" vertical="center"/>
    </xf>
    <xf numFmtId="0" fontId="30" fillId="0" borderId="0" xfId="0" applyFont="1" applyFill="1" applyBorder="1" applyAlignment="1">
      <alignment vertical="center" wrapText="1"/>
    </xf>
    <xf numFmtId="0" fontId="25" fillId="12" borderId="71" xfId="0" applyFont="1" applyFill="1" applyBorder="1" applyAlignment="1" applyProtection="1">
      <alignment horizontal="center" vertical="center" wrapText="1"/>
      <protection locked="0"/>
    </xf>
    <xf numFmtId="0" fontId="24" fillId="9" borderId="50" xfId="0" applyFont="1" applyFill="1" applyBorder="1" applyAlignment="1" applyProtection="1">
      <alignment horizontal="center" vertical="center" wrapText="1"/>
      <protection locked="0"/>
    </xf>
    <xf numFmtId="0" fontId="35" fillId="0" borderId="21" xfId="0" applyFont="1" applyBorder="1" applyAlignment="1">
      <alignment horizontal="center" vertical="center"/>
    </xf>
    <xf numFmtId="0" fontId="35" fillId="0" borderId="23" xfId="0" applyFont="1" applyBorder="1" applyAlignment="1">
      <alignment horizontal="center" vertical="center"/>
    </xf>
    <xf numFmtId="0" fontId="27" fillId="0" borderId="23" xfId="0" applyFont="1" applyFill="1" applyBorder="1" applyAlignment="1">
      <alignment horizontal="center" vertical="center"/>
    </xf>
    <xf numFmtId="0" fontId="27" fillId="0" borderId="25" xfId="0" applyFont="1" applyFill="1" applyBorder="1" applyAlignment="1">
      <alignment horizontal="center" vertical="center"/>
    </xf>
    <xf numFmtId="0" fontId="28" fillId="0" borderId="30" xfId="2" applyFont="1" applyFill="1" applyBorder="1" applyAlignment="1">
      <alignment horizontal="center" vertical="center"/>
    </xf>
    <xf numFmtId="0" fontId="28" fillId="8" borderId="23" xfId="2" applyFont="1" applyFill="1" applyBorder="1" applyAlignment="1">
      <alignment horizontal="center" vertical="top"/>
    </xf>
    <xf numFmtId="0" fontId="12" fillId="0" borderId="0" xfId="2" applyFill="1" applyAlignment="1">
      <alignment horizontal="center" wrapText="1"/>
    </xf>
    <xf numFmtId="0" fontId="30" fillId="0" borderId="19" xfId="0" applyFont="1" applyBorder="1" applyAlignment="1">
      <alignment horizontal="center" vertical="center"/>
    </xf>
    <xf numFmtId="0" fontId="30" fillId="0" borderId="9" xfId="0" applyFont="1" applyBorder="1" applyAlignment="1">
      <alignment horizontal="center" vertical="center"/>
    </xf>
    <xf numFmtId="0" fontId="48" fillId="7" borderId="29" xfId="0" applyFont="1" applyFill="1" applyBorder="1" applyAlignment="1">
      <alignment horizontal="center" vertical="center"/>
    </xf>
    <xf numFmtId="0" fontId="35" fillId="7" borderId="24" xfId="0" applyFont="1" applyFill="1" applyBorder="1" applyAlignment="1">
      <alignment horizontal="center" vertical="center"/>
    </xf>
    <xf numFmtId="0" fontId="29" fillId="0" borderId="17" xfId="0" applyFont="1" applyFill="1" applyBorder="1" applyAlignment="1">
      <alignment horizontal="center" vertical="center"/>
    </xf>
    <xf numFmtId="0" fontId="35" fillId="6" borderId="31" xfId="0" applyFont="1" applyFill="1" applyBorder="1" applyAlignment="1">
      <alignment horizontal="center" vertical="center" wrapText="1"/>
    </xf>
    <xf numFmtId="0" fontId="35" fillId="6" borderId="20" xfId="0" applyFont="1" applyFill="1" applyBorder="1" applyAlignment="1">
      <alignment horizontal="center" vertical="center" wrapText="1"/>
    </xf>
    <xf numFmtId="0" fontId="46" fillId="7" borderId="28" xfId="0" applyFont="1" applyFill="1" applyBorder="1" applyAlignment="1">
      <alignment horizontal="center" vertical="center"/>
    </xf>
    <xf numFmtId="0" fontId="28" fillId="0" borderId="7" xfId="2" applyFont="1" applyFill="1" applyBorder="1" applyAlignment="1">
      <alignment horizontal="center" vertical="center"/>
    </xf>
    <xf numFmtId="0" fontId="35" fillId="0" borderId="28" xfId="0" applyFont="1" applyFill="1" applyBorder="1" applyAlignment="1">
      <alignment horizontal="center" vertical="center"/>
    </xf>
    <xf numFmtId="0" fontId="12" fillId="7" borderId="28" xfId="2" applyFill="1" applyBorder="1" applyAlignment="1">
      <alignment horizontal="center" wrapText="1"/>
    </xf>
    <xf numFmtId="0" fontId="20" fillId="7" borderId="29" xfId="0" applyFont="1" applyFill="1" applyBorder="1" applyAlignment="1">
      <alignment horizontal="center" vertical="center"/>
    </xf>
    <xf numFmtId="0" fontId="51" fillId="0" borderId="0" xfId="0" applyFont="1" applyFill="1" applyAlignment="1">
      <alignment wrapText="1"/>
    </xf>
    <xf numFmtId="0" fontId="20" fillId="0" borderId="4" xfId="0" applyFont="1" applyBorder="1" applyAlignment="1">
      <alignment horizontal="center" vertical="top"/>
    </xf>
    <xf numFmtId="0" fontId="20" fillId="0" borderId="8" xfId="0" applyFont="1" applyBorder="1" applyAlignment="1">
      <alignment horizontal="center" vertical="top"/>
    </xf>
    <xf numFmtId="0" fontId="51" fillId="0" borderId="28" xfId="0" applyFont="1" applyFill="1" applyBorder="1" applyAlignment="1">
      <alignment vertical="top" wrapText="1"/>
    </xf>
    <xf numFmtId="0" fontId="20" fillId="0" borderId="17" xfId="0" applyFont="1" applyBorder="1" applyAlignment="1">
      <alignment horizontal="center" vertical="top" wrapText="1"/>
    </xf>
    <xf numFmtId="0" fontId="51" fillId="0" borderId="0" xfId="0" applyFont="1" applyAlignment="1">
      <alignment vertical="top" wrapText="1"/>
    </xf>
    <xf numFmtId="0" fontId="20" fillId="0" borderId="8" xfId="0" applyFont="1" applyBorder="1" applyAlignment="1">
      <alignment horizontal="center" vertical="center" wrapText="1"/>
    </xf>
    <xf numFmtId="0" fontId="21" fillId="0" borderId="4" xfId="0" applyFont="1" applyFill="1" applyBorder="1" applyAlignment="1">
      <alignment vertical="center" wrapText="1"/>
    </xf>
    <xf numFmtId="1" fontId="20" fillId="0" borderId="0" xfId="0" applyNumberFormat="1" applyFont="1" applyBorder="1" applyAlignment="1">
      <alignment horizontal="center" vertical="center"/>
    </xf>
    <xf numFmtId="1" fontId="20" fillId="0" borderId="9" xfId="0" applyNumberFormat="1" applyFont="1" applyBorder="1" applyAlignment="1">
      <alignment horizontal="center" vertical="center"/>
    </xf>
    <xf numFmtId="0" fontId="20" fillId="0" borderId="4" xfId="0" applyFont="1" applyBorder="1" applyAlignment="1">
      <alignment horizontal="center" vertical="top" wrapText="1"/>
    </xf>
    <xf numFmtId="0" fontId="20" fillId="0" borderId="4" xfId="0" applyFont="1" applyFill="1" applyBorder="1" applyAlignment="1">
      <alignment vertical="top" wrapText="1"/>
    </xf>
    <xf numFmtId="0" fontId="20" fillId="0" borderId="28" xfId="0" applyFont="1" applyBorder="1" applyAlignment="1">
      <alignment horizontal="center" vertical="center" wrapText="1"/>
    </xf>
    <xf numFmtId="1" fontId="20" fillId="0" borderId="36" xfId="0" applyNumberFormat="1" applyFont="1" applyBorder="1" applyAlignment="1">
      <alignment horizontal="center" vertical="center"/>
    </xf>
    <xf numFmtId="0" fontId="20" fillId="0" borderId="9" xfId="0" applyFont="1" applyBorder="1" applyAlignment="1">
      <alignment vertical="center"/>
    </xf>
    <xf numFmtId="0" fontId="20" fillId="0" borderId="9" xfId="0" applyFont="1" applyFill="1" applyBorder="1"/>
    <xf numFmtId="1" fontId="20" fillId="0" borderId="4" xfId="0" applyNumberFormat="1" applyFont="1" applyFill="1" applyBorder="1" applyAlignment="1">
      <alignment horizontal="center" vertical="center"/>
    </xf>
    <xf numFmtId="0" fontId="20" fillId="0" borderId="28" xfId="0" applyFont="1" applyBorder="1" applyAlignment="1">
      <alignment vertical="center"/>
    </xf>
    <xf numFmtId="0" fontId="20" fillId="0" borderId="28" xfId="0" applyFont="1" applyFill="1" applyBorder="1"/>
    <xf numFmtId="0" fontId="35" fillId="0" borderId="2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12" fillId="0" borderId="31" xfId="2" applyFill="1" applyBorder="1" applyAlignment="1">
      <alignment horizontal="center" wrapText="1"/>
    </xf>
    <xf numFmtId="0" fontId="12" fillId="0" borderId="23" xfId="2" applyFill="1" applyBorder="1" applyAlignment="1">
      <alignment horizontal="center" vertical="center"/>
    </xf>
    <xf numFmtId="0" fontId="12" fillId="7" borderId="0" xfId="2" applyFill="1" applyAlignment="1">
      <alignment horizontal="center" wrapText="1"/>
    </xf>
    <xf numFmtId="0" fontId="47" fillId="0" borderId="9" xfId="0" applyFont="1" applyFill="1" applyBorder="1" applyAlignment="1">
      <alignment vertical="center" wrapText="1"/>
    </xf>
    <xf numFmtId="0" fontId="12" fillId="7" borderId="29" xfId="2" applyFill="1" applyBorder="1" applyAlignment="1">
      <alignment horizontal="center" wrapText="1"/>
    </xf>
    <xf numFmtId="0" fontId="35" fillId="7" borderId="18"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28" fillId="7" borderId="21" xfId="2" applyFont="1" applyFill="1" applyBorder="1" applyAlignment="1">
      <alignment horizontal="center" vertical="center" wrapText="1"/>
    </xf>
    <xf numFmtId="0" fontId="28" fillId="7" borderId="25" xfId="2" applyFont="1" applyFill="1" applyBorder="1" applyAlignment="1">
      <alignment horizontal="center" vertical="center" wrapText="1"/>
    </xf>
    <xf numFmtId="0" fontId="35" fillId="0" borderId="19" xfId="0" applyFont="1" applyBorder="1" applyAlignment="1">
      <alignment horizontal="center" vertical="center"/>
    </xf>
    <xf numFmtId="0" fontId="30" fillId="0" borderId="27" xfId="0" applyFont="1" applyFill="1" applyBorder="1" applyAlignment="1">
      <alignment horizontal="center" vertical="top"/>
    </xf>
    <xf numFmtId="0" fontId="35" fillId="0" borderId="9" xfId="0" applyFont="1" applyBorder="1" applyAlignment="1">
      <alignment horizontal="center" vertical="center"/>
    </xf>
    <xf numFmtId="0" fontId="12" fillId="7" borderId="21" xfId="2" applyFill="1" applyBorder="1" applyAlignment="1">
      <alignment horizontal="center" wrapText="1"/>
    </xf>
    <xf numFmtId="0" fontId="12" fillId="7" borderId="25" xfId="2" applyFill="1" applyBorder="1" applyAlignment="1">
      <alignment horizontal="center" wrapText="1"/>
    </xf>
    <xf numFmtId="0" fontId="30" fillId="7" borderId="36" xfId="0" applyFont="1" applyFill="1" applyBorder="1" applyAlignment="1">
      <alignment horizontal="center" vertical="center"/>
    </xf>
    <xf numFmtId="0" fontId="30" fillId="7" borderId="19" xfId="0" applyFont="1" applyFill="1" applyBorder="1" applyAlignment="1">
      <alignment horizontal="center" vertical="center"/>
    </xf>
    <xf numFmtId="0" fontId="30" fillId="7" borderId="32" xfId="0" applyFont="1" applyFill="1" applyBorder="1" applyAlignment="1">
      <alignment horizontal="center" vertical="center"/>
    </xf>
    <xf numFmtId="0" fontId="12" fillId="7" borderId="6" xfId="2" applyFill="1" applyBorder="1" applyAlignment="1">
      <alignment horizontal="center" vertical="center"/>
    </xf>
    <xf numFmtId="0" fontId="30" fillId="7" borderId="28" xfId="0" applyFont="1" applyFill="1" applyBorder="1" applyAlignment="1">
      <alignment horizontal="left" vertical="center" wrapText="1"/>
    </xf>
    <xf numFmtId="0" fontId="28" fillId="7" borderId="28" xfId="2" applyFont="1" applyFill="1" applyBorder="1" applyAlignment="1">
      <alignment horizontal="center" vertical="center" wrapText="1"/>
    </xf>
    <xf numFmtId="0" fontId="12" fillId="7" borderId="28" xfId="2" applyFill="1" applyBorder="1" applyAlignment="1">
      <alignment horizontal="center" vertical="center" wrapText="1"/>
    </xf>
    <xf numFmtId="0" fontId="52" fillId="7" borderId="29" xfId="0" applyFont="1" applyFill="1" applyBorder="1" applyAlignment="1">
      <alignment horizontal="center" vertical="top" wrapText="1"/>
    </xf>
    <xf numFmtId="0" fontId="12" fillId="7" borderId="29" xfId="2" applyFill="1" applyBorder="1" applyAlignment="1">
      <alignment horizontal="center" vertical="top" wrapText="1"/>
    </xf>
    <xf numFmtId="0" fontId="35" fillId="6" borderId="21" xfId="0" applyFont="1" applyFill="1" applyBorder="1" applyAlignment="1">
      <alignment horizontal="center" vertical="center"/>
    </xf>
    <xf numFmtId="0" fontId="12" fillId="7" borderId="31" xfId="2" applyFill="1" applyBorder="1" applyAlignment="1">
      <alignment horizontal="center" wrapText="1"/>
    </xf>
    <xf numFmtId="0" fontId="35" fillId="7" borderId="30" xfId="0" applyFont="1" applyFill="1" applyBorder="1" applyAlignment="1">
      <alignment vertical="center"/>
    </xf>
    <xf numFmtId="0" fontId="30" fillId="0" borderId="0" xfId="0" applyFont="1" applyFill="1" applyBorder="1" applyAlignment="1">
      <alignment horizontal="center" vertical="top"/>
    </xf>
    <xf numFmtId="0" fontId="30" fillId="0" borderId="23" xfId="0" applyFont="1" applyFill="1" applyBorder="1" applyAlignment="1">
      <alignment horizontal="center" vertical="top" wrapText="1"/>
    </xf>
    <xf numFmtId="0" fontId="29" fillId="0" borderId="23" xfId="0" applyFont="1" applyFill="1" applyBorder="1" applyAlignment="1">
      <alignment horizontal="left" vertical="top" wrapText="1"/>
    </xf>
    <xf numFmtId="0" fontId="30" fillId="0" borderId="23" xfId="0" applyFont="1" applyFill="1" applyBorder="1" applyAlignment="1">
      <alignment horizontal="center" vertical="top"/>
    </xf>
    <xf numFmtId="0" fontId="30" fillId="0" borderId="29" xfId="0" applyFont="1" applyFill="1" applyBorder="1" applyAlignment="1">
      <alignment horizontal="center" vertical="top"/>
    </xf>
    <xf numFmtId="0" fontId="30" fillId="0" borderId="22" xfId="0" applyFont="1" applyFill="1" applyBorder="1" applyAlignment="1">
      <alignment horizontal="center" vertical="top"/>
    </xf>
    <xf numFmtId="0" fontId="30" fillId="0" borderId="21" xfId="0" applyFont="1" applyFill="1" applyBorder="1" applyAlignment="1">
      <alignment horizontal="center" vertical="top" wrapText="1"/>
    </xf>
    <xf numFmtId="0" fontId="30" fillId="0" borderId="21" xfId="0" applyFont="1" applyFill="1" applyBorder="1" applyAlignment="1">
      <alignment horizontal="center" vertical="top"/>
    </xf>
    <xf numFmtId="0" fontId="30" fillId="0" borderId="21" xfId="0" applyFont="1" applyFill="1" applyBorder="1" applyAlignment="1">
      <alignment horizontal="left" vertical="top" wrapText="1"/>
    </xf>
    <xf numFmtId="0" fontId="30" fillId="0" borderId="9" xfId="0" applyFont="1" applyFill="1" applyBorder="1" applyAlignment="1">
      <alignment horizontal="center" vertical="top"/>
    </xf>
    <xf numFmtId="0" fontId="30" fillId="0" borderId="20" xfId="0" applyFont="1" applyFill="1" applyBorder="1" applyAlignment="1">
      <alignment horizontal="center" vertical="top"/>
    </xf>
    <xf numFmtId="0" fontId="30" fillId="0" borderId="11" xfId="0" applyFont="1" applyFill="1" applyBorder="1" applyAlignment="1">
      <alignment horizontal="center" vertical="top" wrapText="1"/>
    </xf>
    <xf numFmtId="0" fontId="30" fillId="0" borderId="11" xfId="0" applyFont="1" applyFill="1" applyBorder="1" applyAlignment="1">
      <alignment horizontal="center" vertical="top"/>
    </xf>
    <xf numFmtId="0" fontId="30" fillId="0" borderId="7" xfId="0" applyFont="1" applyFill="1" applyBorder="1" applyAlignment="1">
      <alignment horizontal="center" vertical="top"/>
    </xf>
    <xf numFmtId="0" fontId="30" fillId="0" borderId="28" xfId="0" applyFont="1" applyFill="1" applyBorder="1" applyAlignment="1">
      <alignment horizontal="center" vertical="top"/>
    </xf>
    <xf numFmtId="0" fontId="30" fillId="0" borderId="37" xfId="0" applyFont="1" applyFill="1" applyBorder="1" applyAlignment="1">
      <alignment horizontal="left" vertical="top" wrapText="1"/>
    </xf>
    <xf numFmtId="0" fontId="30" fillId="0" borderId="31" xfId="0" applyFont="1" applyFill="1" applyBorder="1" applyAlignment="1">
      <alignment horizontal="center" vertical="top" wrapText="1"/>
    </xf>
    <xf numFmtId="0" fontId="29" fillId="0" borderId="10" xfId="0" applyFont="1" applyFill="1" applyBorder="1" applyAlignment="1">
      <alignment horizontal="left" vertical="top" wrapText="1"/>
    </xf>
    <xf numFmtId="0" fontId="28" fillId="8" borderId="6" xfId="2" applyFont="1" applyFill="1" applyBorder="1" applyAlignment="1">
      <alignment horizontal="center" vertical="top"/>
    </xf>
    <xf numFmtId="0" fontId="46" fillId="7" borderId="29" xfId="0" applyFont="1" applyFill="1" applyBorder="1" applyAlignment="1">
      <alignment horizontal="left" vertical="top" wrapText="1"/>
    </xf>
    <xf numFmtId="0" fontId="30" fillId="0" borderId="10" xfId="0" applyFont="1" applyFill="1" applyBorder="1" applyAlignment="1">
      <alignment horizontal="center" vertical="top"/>
    </xf>
    <xf numFmtId="0" fontId="30" fillId="0" borderId="6" xfId="0" applyFont="1" applyFill="1" applyBorder="1" applyAlignment="1">
      <alignment horizontal="center" vertical="top"/>
    </xf>
    <xf numFmtId="0" fontId="30" fillId="0" borderId="6" xfId="0" applyFont="1" applyFill="1" applyBorder="1" applyAlignment="1">
      <alignment horizontal="left" vertical="top" wrapText="1"/>
    </xf>
    <xf numFmtId="0" fontId="30" fillId="0" borderId="10" xfId="0" applyFont="1" applyFill="1" applyBorder="1" applyAlignment="1">
      <alignment horizontal="center" vertical="top" wrapText="1"/>
    </xf>
    <xf numFmtId="0" fontId="28" fillId="0" borderId="24" xfId="2" applyFont="1" applyFill="1" applyBorder="1" applyAlignment="1">
      <alignment horizontal="center" vertical="top" wrapText="1"/>
    </xf>
    <xf numFmtId="0" fontId="30" fillId="0" borderId="9" xfId="0" applyFont="1" applyFill="1" applyBorder="1" applyAlignment="1">
      <alignment horizontal="center" vertical="top" wrapText="1"/>
    </xf>
    <xf numFmtId="0" fontId="29" fillId="0" borderId="9" xfId="0" applyFont="1" applyFill="1" applyBorder="1" applyAlignment="1">
      <alignment horizontal="left" vertical="top" wrapText="1"/>
    </xf>
    <xf numFmtId="0" fontId="30" fillId="0" borderId="44" xfId="0" applyFont="1" applyFill="1" applyBorder="1" applyAlignment="1">
      <alignment horizontal="center" vertical="top"/>
    </xf>
    <xf numFmtId="0" fontId="30" fillId="0" borderId="18" xfId="0" applyFont="1" applyFill="1" applyBorder="1" applyAlignment="1">
      <alignment horizontal="left" vertical="top" wrapText="1"/>
    </xf>
    <xf numFmtId="0" fontId="30" fillId="7" borderId="29" xfId="0" applyFont="1" applyFill="1" applyBorder="1" applyAlignment="1">
      <alignment horizontal="center" vertical="top" wrapText="1"/>
    </xf>
    <xf numFmtId="0" fontId="28" fillId="7" borderId="33" xfId="2" applyFont="1" applyFill="1" applyBorder="1" applyAlignment="1">
      <alignment horizontal="center" vertical="top"/>
    </xf>
    <xf numFmtId="0" fontId="28" fillId="7" borderId="22" xfId="2" applyFont="1" applyFill="1" applyBorder="1" applyAlignment="1">
      <alignment horizontal="center" vertical="top"/>
    </xf>
    <xf numFmtId="0" fontId="12" fillId="7" borderId="21" xfId="2" applyFill="1" applyBorder="1" applyAlignment="1">
      <alignment horizontal="center" vertical="top"/>
    </xf>
    <xf numFmtId="0" fontId="35" fillId="7" borderId="9" xfId="0" applyFont="1" applyFill="1" applyBorder="1" applyAlignment="1">
      <alignment horizontal="center" vertical="top"/>
    </xf>
    <xf numFmtId="0" fontId="30" fillId="7" borderId="29" xfId="0" applyFont="1" applyFill="1" applyBorder="1" applyAlignment="1">
      <alignment horizontal="center" vertical="top"/>
    </xf>
    <xf numFmtId="0" fontId="30" fillId="7" borderId="21" xfId="0" applyFont="1" applyFill="1" applyBorder="1" applyAlignment="1">
      <alignment horizontal="center" vertical="top" wrapText="1"/>
    </xf>
    <xf numFmtId="0" fontId="30" fillId="7" borderId="33" xfId="0" applyFont="1" applyFill="1" applyBorder="1" applyAlignment="1">
      <alignment horizontal="center" vertical="top" wrapText="1"/>
    </xf>
    <xf numFmtId="0" fontId="30" fillId="7" borderId="21" xfId="0" applyFont="1" applyFill="1" applyBorder="1" applyAlignment="1">
      <alignment horizontal="left" vertical="top" wrapText="1"/>
    </xf>
    <xf numFmtId="0" fontId="28" fillId="0" borderId="28" xfId="2" applyFont="1" applyFill="1" applyBorder="1" applyAlignment="1">
      <alignment horizontal="center" vertical="top" wrapText="1"/>
    </xf>
    <xf numFmtId="0" fontId="35" fillId="0" borderId="35" xfId="0" applyFont="1" applyFill="1" applyBorder="1" applyAlignment="1">
      <alignment horizontal="center" vertical="center"/>
    </xf>
    <xf numFmtId="0" fontId="28" fillId="0" borderId="28" xfId="2" applyFont="1" applyFill="1" applyBorder="1" applyAlignment="1">
      <alignment horizontal="center" vertical="top"/>
    </xf>
    <xf numFmtId="0" fontId="35" fillId="0" borderId="35" xfId="0" applyFont="1" applyFill="1" applyBorder="1" applyAlignment="1">
      <alignment horizontal="center" vertical="top"/>
    </xf>
    <xf numFmtId="0" fontId="30" fillId="6" borderId="5" xfId="0" applyFont="1" applyFill="1" applyBorder="1" applyAlignment="1">
      <alignment horizontal="center" vertical="top" wrapText="1"/>
    </xf>
    <xf numFmtId="0" fontId="28" fillId="7" borderId="30" xfId="2" applyFont="1" applyFill="1" applyBorder="1" applyAlignment="1">
      <alignment horizontal="center" vertical="top" wrapText="1"/>
    </xf>
    <xf numFmtId="0" fontId="35" fillId="7" borderId="24" xfId="0" applyFont="1" applyFill="1" applyBorder="1" applyAlignment="1">
      <alignment horizontal="center" vertical="top"/>
    </xf>
    <xf numFmtId="0" fontId="35" fillId="7" borderId="30" xfId="0" applyFont="1" applyFill="1" applyBorder="1" applyAlignment="1">
      <alignment horizontal="center" vertical="top"/>
    </xf>
    <xf numFmtId="0" fontId="28" fillId="0" borderId="24" xfId="2" applyFont="1" applyFill="1" applyBorder="1" applyAlignment="1">
      <alignment horizontal="center" vertical="top"/>
    </xf>
    <xf numFmtId="0" fontId="30" fillId="0" borderId="29" xfId="0" applyFont="1" applyFill="1" applyBorder="1" applyAlignment="1">
      <alignment horizontal="center" vertical="top" wrapText="1"/>
    </xf>
    <xf numFmtId="0" fontId="29" fillId="0" borderId="29" xfId="0" applyFont="1" applyFill="1" applyBorder="1" applyAlignment="1">
      <alignment horizontal="left" vertical="top" wrapText="1"/>
    </xf>
    <xf numFmtId="0" fontId="28" fillId="7" borderId="33" xfId="2" applyFont="1" applyFill="1" applyBorder="1" applyAlignment="1">
      <alignment horizontal="center" vertical="top" wrapText="1"/>
    </xf>
    <xf numFmtId="0" fontId="30" fillId="7" borderId="33" xfId="0" applyFont="1" applyFill="1" applyBorder="1" applyAlignment="1">
      <alignment horizontal="center" vertical="top"/>
    </xf>
    <xf numFmtId="0" fontId="29" fillId="7" borderId="33" xfId="0" applyFont="1" applyFill="1" applyBorder="1" applyAlignment="1">
      <alignment horizontal="left" vertical="top" wrapText="1"/>
    </xf>
    <xf numFmtId="0" fontId="54" fillId="0" borderId="0" xfId="0" applyFont="1" applyAlignment="1">
      <alignment wrapText="1"/>
    </xf>
    <xf numFmtId="0" fontId="30" fillId="7" borderId="21" xfId="0" applyFont="1" applyFill="1" applyBorder="1" applyAlignment="1">
      <alignment horizontal="center" vertical="top"/>
    </xf>
    <xf numFmtId="0" fontId="30" fillId="0" borderId="29" xfId="0" applyFont="1" applyFill="1" applyBorder="1" applyAlignment="1">
      <alignment horizontal="center" vertical="center"/>
    </xf>
    <xf numFmtId="0" fontId="30" fillId="0" borderId="31" xfId="0" applyFont="1" applyFill="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center" vertical="center"/>
    </xf>
    <xf numFmtId="0" fontId="29" fillId="0" borderId="4" xfId="0" applyFont="1" applyFill="1" applyBorder="1" applyAlignment="1">
      <alignment horizontal="center" vertical="center"/>
    </xf>
    <xf numFmtId="0" fontId="30" fillId="0" borderId="31" xfId="0" applyFont="1" applyFill="1" applyBorder="1" applyAlignment="1">
      <alignment horizontal="center" vertical="top"/>
    </xf>
    <xf numFmtId="0" fontId="30" fillId="0" borderId="33" xfId="0" applyFont="1" applyFill="1" applyBorder="1" applyAlignment="1">
      <alignment horizontal="center" vertical="top"/>
    </xf>
    <xf numFmtId="0" fontId="29" fillId="0" borderId="29" xfId="0" applyFont="1" applyFill="1" applyBorder="1" applyAlignment="1">
      <alignment horizontal="center" vertical="top"/>
    </xf>
    <xf numFmtId="0" fontId="29" fillId="0" borderId="29" xfId="0" applyFont="1" applyFill="1" applyBorder="1" applyAlignment="1">
      <alignment vertical="top" wrapText="1"/>
    </xf>
    <xf numFmtId="0" fontId="32" fillId="0" borderId="22" xfId="0" applyFont="1" applyFill="1" applyBorder="1" applyAlignment="1">
      <alignment vertical="top"/>
    </xf>
    <xf numFmtId="0" fontId="32" fillId="0" borderId="29" xfId="0" applyFont="1" applyFill="1" applyBorder="1" applyAlignment="1">
      <alignment horizontal="center" vertical="top"/>
    </xf>
    <xf numFmtId="0" fontId="35" fillId="0" borderId="33" xfId="0" applyFont="1" applyFill="1" applyBorder="1" applyAlignment="1">
      <alignment horizontal="center" vertical="top"/>
    </xf>
    <xf numFmtId="0" fontId="28" fillId="0" borderId="33" xfId="2" applyFont="1" applyFill="1" applyBorder="1" applyAlignment="1">
      <alignment horizontal="center" vertical="top" wrapText="1"/>
    </xf>
    <xf numFmtId="0" fontId="35" fillId="0" borderId="29" xfId="0" applyFont="1" applyFill="1" applyBorder="1" applyAlignment="1">
      <alignment horizontal="center" vertical="top"/>
    </xf>
    <xf numFmtId="0" fontId="30" fillId="6" borderId="34" xfId="0" applyFont="1" applyFill="1" applyBorder="1" applyAlignment="1">
      <alignment horizontal="center" vertical="center"/>
    </xf>
    <xf numFmtId="0" fontId="46" fillId="0" borderId="18" xfId="0" applyFont="1" applyFill="1" applyBorder="1" applyAlignment="1">
      <alignment horizontal="center" vertical="center"/>
    </xf>
    <xf numFmtId="0" fontId="50" fillId="7" borderId="29" xfId="0" applyFont="1" applyFill="1" applyBorder="1" applyAlignment="1">
      <alignment horizontal="center" vertical="top" wrapText="1"/>
    </xf>
    <xf numFmtId="0" fontId="48" fillId="0" borderId="0" xfId="0" applyFont="1" applyAlignment="1">
      <alignment vertical="center"/>
    </xf>
    <xf numFmtId="0" fontId="55" fillId="0" borderId="0" xfId="0" applyFont="1" applyBorder="1" applyAlignment="1">
      <alignment vertical="center"/>
    </xf>
    <xf numFmtId="0" fontId="46" fillId="6" borderId="4" xfId="0" applyFont="1" applyFill="1" applyBorder="1" applyAlignment="1">
      <alignment horizontal="left" vertical="center"/>
    </xf>
    <xf numFmtId="0" fontId="47" fillId="7" borderId="4" xfId="0" applyFont="1" applyFill="1" applyBorder="1" applyAlignment="1">
      <alignment vertical="center" wrapText="1"/>
    </xf>
    <xf numFmtId="0" fontId="56" fillId="7" borderId="48" xfId="0" applyFont="1" applyFill="1" applyBorder="1" applyAlignment="1">
      <alignment wrapText="1"/>
    </xf>
    <xf numFmtId="0" fontId="46" fillId="2" borderId="29" xfId="0" applyFont="1" applyFill="1" applyBorder="1" applyAlignment="1">
      <alignment horizontal="left" vertical="top"/>
    </xf>
    <xf numFmtId="0" fontId="57" fillId="2" borderId="36" xfId="0" applyFont="1" applyFill="1" applyBorder="1" applyAlignment="1">
      <alignment vertical="top" wrapText="1"/>
    </xf>
    <xf numFmtId="0" fontId="58" fillId="7" borderId="28" xfId="0" applyFont="1" applyFill="1" applyBorder="1" applyAlignment="1">
      <alignment wrapText="1"/>
    </xf>
    <xf numFmtId="0" fontId="30" fillId="7" borderId="26" xfId="0" applyFont="1" applyFill="1" applyBorder="1" applyAlignment="1">
      <alignment horizontal="center" vertical="center"/>
    </xf>
    <xf numFmtId="0" fontId="30" fillId="0" borderId="32" xfId="0" applyFont="1" applyFill="1" applyBorder="1" applyAlignment="1">
      <alignment horizontal="center" vertical="top"/>
    </xf>
    <xf numFmtId="0" fontId="30" fillId="0" borderId="33" xfId="0" applyFont="1" applyFill="1" applyBorder="1" applyAlignment="1">
      <alignment horizontal="center" vertical="top" wrapText="1"/>
    </xf>
    <xf numFmtId="0" fontId="30" fillId="0" borderId="27" xfId="0" applyFont="1" applyFill="1" applyBorder="1" applyAlignment="1">
      <alignment horizontal="left" vertical="center" wrapText="1"/>
    </xf>
    <xf numFmtId="0" fontId="30" fillId="7" borderId="20" xfId="0" applyFont="1" applyFill="1" applyBorder="1" applyAlignment="1">
      <alignment horizontal="center" vertical="center"/>
    </xf>
    <xf numFmtId="0" fontId="60" fillId="6" borderId="19" xfId="2" applyFont="1" applyFill="1" applyBorder="1" applyAlignment="1">
      <alignment horizontal="center" vertical="top"/>
    </xf>
    <xf numFmtId="0" fontId="28" fillId="0" borderId="0" xfId="2" applyFont="1" applyFill="1" applyBorder="1" applyAlignment="1">
      <alignment horizontal="center" vertical="top" wrapText="1"/>
    </xf>
    <xf numFmtId="0" fontId="35" fillId="0" borderId="6" xfId="0" applyFont="1" applyFill="1" applyBorder="1" applyAlignment="1">
      <alignment horizontal="center" vertical="top"/>
    </xf>
    <xf numFmtId="0" fontId="59" fillId="7" borderId="9" xfId="0" applyFont="1" applyFill="1" applyBorder="1" applyAlignment="1">
      <alignment horizontal="center" vertical="center"/>
    </xf>
    <xf numFmtId="0" fontId="59" fillId="7" borderId="9" xfId="0" applyFont="1" applyFill="1" applyBorder="1" applyAlignment="1">
      <alignment horizontal="center" vertical="center" wrapText="1"/>
    </xf>
    <xf numFmtId="0" fontId="59" fillId="7" borderId="9" xfId="0" applyFont="1" applyFill="1" applyBorder="1" applyAlignment="1">
      <alignment horizontal="left" vertical="center" wrapText="1"/>
    </xf>
    <xf numFmtId="0" fontId="59" fillId="7" borderId="44" xfId="0" applyFont="1" applyFill="1" applyBorder="1" applyAlignment="1">
      <alignment horizontal="center" vertical="center"/>
    </xf>
    <xf numFmtId="0" fontId="59" fillId="7" borderId="18" xfId="0" applyFont="1" applyFill="1" applyBorder="1" applyAlignment="1">
      <alignment horizontal="left" vertical="center" wrapText="1"/>
    </xf>
    <xf numFmtId="0" fontId="59" fillId="7" borderId="36" xfId="0" applyFont="1" applyFill="1" applyBorder="1" applyAlignment="1">
      <alignment horizontal="center" vertical="center" wrapText="1"/>
    </xf>
    <xf numFmtId="0" fontId="30" fillId="0" borderId="19" xfId="0" applyFont="1" applyFill="1" applyBorder="1" applyAlignment="1">
      <alignment horizontal="center" vertical="top"/>
    </xf>
    <xf numFmtId="0" fontId="30" fillId="7" borderId="22" xfId="0" applyFont="1" applyFill="1" applyBorder="1" applyAlignment="1">
      <alignment horizontal="center" vertical="top"/>
    </xf>
    <xf numFmtId="0" fontId="29" fillId="0" borderId="8" xfId="0" applyFont="1" applyFill="1" applyBorder="1" applyAlignment="1">
      <alignment vertical="center" wrapText="1"/>
    </xf>
    <xf numFmtId="0" fontId="29" fillId="0" borderId="34" xfId="0" applyFont="1" applyFill="1" applyBorder="1" applyAlignment="1">
      <alignment vertical="center"/>
    </xf>
    <xf numFmtId="0" fontId="29" fillId="7" borderId="9" xfId="0" applyFont="1" applyFill="1" applyBorder="1" applyAlignment="1">
      <alignment horizontal="center" vertical="center"/>
    </xf>
    <xf numFmtId="0" fontId="20" fillId="0" borderId="28" xfId="0" applyFont="1" applyFill="1" applyBorder="1" applyAlignment="1">
      <alignment vertical="center" wrapText="1"/>
    </xf>
    <xf numFmtId="0" fontId="51" fillId="0" borderId="28" xfId="0" applyFont="1" applyFill="1" applyBorder="1" applyAlignment="1">
      <alignment wrapText="1"/>
    </xf>
    <xf numFmtId="0" fontId="30" fillId="6" borderId="33" xfId="0" applyFont="1" applyFill="1" applyBorder="1" applyAlignment="1">
      <alignment horizontal="center" vertical="center"/>
    </xf>
    <xf numFmtId="0" fontId="29" fillId="6" borderId="29" xfId="0" applyFont="1" applyFill="1" applyBorder="1" applyAlignment="1">
      <alignment vertical="center"/>
    </xf>
    <xf numFmtId="0" fontId="35" fillId="6" borderId="5" xfId="0" applyFont="1" applyFill="1" applyBorder="1" applyAlignment="1">
      <alignment horizontal="center" vertical="center"/>
    </xf>
    <xf numFmtId="0" fontId="29" fillId="0" borderId="22" xfId="0" applyFont="1" applyFill="1" applyBorder="1" applyAlignment="1">
      <alignment horizontal="left" vertical="center" wrapText="1"/>
    </xf>
    <xf numFmtId="0" fontId="46" fillId="7" borderId="33" xfId="0" applyFont="1" applyFill="1" applyBorder="1" applyAlignment="1">
      <alignment horizontal="center" vertical="center"/>
    </xf>
    <xf numFmtId="0" fontId="46" fillId="7" borderId="27" xfId="0" applyFont="1" applyFill="1" applyBorder="1" applyAlignment="1">
      <alignment horizontal="center" vertical="center"/>
    </xf>
    <xf numFmtId="0" fontId="30" fillId="6" borderId="12" xfId="0" applyFont="1" applyFill="1" applyBorder="1" applyAlignment="1">
      <alignment horizontal="center" vertical="top"/>
    </xf>
    <xf numFmtId="0" fontId="30" fillId="6" borderId="9" xfId="0" applyFont="1" applyFill="1" applyBorder="1" applyAlignment="1">
      <alignment horizontal="center" vertical="top"/>
    </xf>
    <xf numFmtId="0" fontId="30" fillId="6" borderId="9" xfId="0" applyFont="1" applyFill="1" applyBorder="1" applyAlignment="1">
      <alignment horizontal="center" vertical="top" wrapText="1"/>
    </xf>
    <xf numFmtId="0" fontId="29" fillId="7" borderId="9" xfId="0" applyFont="1" applyFill="1" applyBorder="1" applyAlignment="1">
      <alignment horizontal="left" vertical="top" wrapText="1"/>
    </xf>
    <xf numFmtId="0" fontId="30" fillId="6" borderId="5" xfId="0" applyFont="1" applyFill="1" applyBorder="1" applyAlignment="1">
      <alignment horizontal="center" vertical="top"/>
    </xf>
    <xf numFmtId="0" fontId="30" fillId="6" borderId="29" xfId="0" applyFont="1" applyFill="1" applyBorder="1" applyAlignment="1">
      <alignment horizontal="center" vertical="top"/>
    </xf>
    <xf numFmtId="0" fontId="29" fillId="0" borderId="26" xfId="0" applyFont="1" applyFill="1" applyBorder="1" applyAlignment="1">
      <alignment horizontal="left" vertical="center" wrapText="1"/>
    </xf>
    <xf numFmtId="0" fontId="30" fillId="6" borderId="30" xfId="0" applyFont="1" applyFill="1" applyBorder="1" applyAlignment="1">
      <alignment horizontal="center" vertical="top" wrapText="1"/>
    </xf>
    <xf numFmtId="0" fontId="29" fillId="0" borderId="21" xfId="0" applyFont="1" applyFill="1" applyBorder="1" applyAlignment="1">
      <alignment horizontal="left" vertical="top" wrapText="1"/>
    </xf>
    <xf numFmtId="0" fontId="30" fillId="6" borderId="30" xfId="0" applyFont="1" applyFill="1" applyBorder="1" applyAlignment="1">
      <alignment horizontal="center" vertical="top"/>
    </xf>
    <xf numFmtId="0" fontId="30" fillId="6" borderId="27" xfId="0" applyFont="1" applyFill="1" applyBorder="1" applyAlignment="1">
      <alignment horizontal="center" vertical="center"/>
    </xf>
    <xf numFmtId="0" fontId="29" fillId="6" borderId="31" xfId="0" applyFont="1" applyFill="1" applyBorder="1" applyAlignment="1">
      <alignment vertical="center"/>
    </xf>
    <xf numFmtId="0" fontId="29" fillId="0" borderId="21"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21" xfId="0" applyFont="1" applyFill="1" applyBorder="1" applyAlignment="1">
      <alignment horizontal="center" vertical="center"/>
    </xf>
    <xf numFmtId="0" fontId="29" fillId="0" borderId="25"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31" xfId="0" applyFont="1" applyFill="1" applyBorder="1" applyAlignment="1">
      <alignment horizontal="center" vertical="center"/>
    </xf>
    <xf numFmtId="0" fontId="35" fillId="0" borderId="27" xfId="0" applyFont="1" applyFill="1" applyBorder="1" applyAlignment="1">
      <alignment horizontal="center" vertical="center"/>
    </xf>
    <xf numFmtId="0" fontId="46" fillId="0" borderId="35" xfId="0" applyFont="1" applyFill="1" applyBorder="1" applyAlignment="1">
      <alignment horizontal="center" vertical="center"/>
    </xf>
    <xf numFmtId="0" fontId="52" fillId="0" borderId="30" xfId="0" applyFont="1" applyFill="1" applyBorder="1" applyAlignment="1">
      <alignment horizontal="center" wrapText="1"/>
    </xf>
    <xf numFmtId="0" fontId="58" fillId="0" borderId="30" xfId="0" applyFont="1" applyFill="1" applyBorder="1" applyAlignment="1">
      <alignment wrapText="1"/>
    </xf>
    <xf numFmtId="0" fontId="45" fillId="0" borderId="0" xfId="0" applyFont="1" applyFill="1" applyAlignment="1">
      <alignment wrapText="1"/>
    </xf>
    <xf numFmtId="0" fontId="52" fillId="0" borderId="21" xfId="0" applyFont="1" applyFill="1" applyBorder="1" applyAlignment="1">
      <alignment horizontal="center" wrapText="1"/>
    </xf>
    <xf numFmtId="0" fontId="20" fillId="0" borderId="29" xfId="0" applyFont="1" applyFill="1" applyBorder="1" applyAlignment="1">
      <alignment horizontal="center" vertical="center"/>
    </xf>
    <xf numFmtId="0" fontId="12" fillId="0" borderId="0" xfId="2" applyFill="1" applyAlignment="1">
      <alignment horizontal="center"/>
    </xf>
    <xf numFmtId="0" fontId="20" fillId="0" borderId="36" xfId="0" applyFont="1" applyFill="1" applyBorder="1" applyAlignment="1">
      <alignment horizontal="center" vertical="center"/>
    </xf>
    <xf numFmtId="0" fontId="53" fillId="7" borderId="29" xfId="0" applyFont="1" applyFill="1" applyBorder="1" applyAlignment="1">
      <alignment vertical="top" wrapText="1"/>
    </xf>
    <xf numFmtId="0" fontId="45" fillId="7" borderId="29" xfId="0" applyFont="1" applyFill="1" applyBorder="1" applyAlignment="1">
      <alignment vertical="top" wrapText="1"/>
    </xf>
    <xf numFmtId="0" fontId="46" fillId="0" borderId="33" xfId="0" applyFont="1" applyFill="1" applyBorder="1" applyAlignment="1">
      <alignment horizontal="center" vertical="top"/>
    </xf>
    <xf numFmtId="0" fontId="50" fillId="0" borderId="29" xfId="0" applyFont="1" applyFill="1" applyBorder="1" applyAlignment="1">
      <alignment horizontal="center" vertical="top" wrapText="1"/>
    </xf>
    <xf numFmtId="0" fontId="45" fillId="0" borderId="29" xfId="0" applyFont="1" applyFill="1" applyBorder="1" applyAlignment="1">
      <alignment horizontal="left" vertical="center" wrapText="1"/>
    </xf>
    <xf numFmtId="0" fontId="46" fillId="0" borderId="29" xfId="0" applyFont="1" applyFill="1" applyBorder="1" applyAlignment="1">
      <alignment horizontal="center" vertical="top"/>
    </xf>
    <xf numFmtId="0" fontId="45" fillId="7" borderId="35" xfId="0" applyFont="1" applyFill="1" applyBorder="1" applyAlignment="1">
      <alignment horizontal="center" vertical="top" wrapText="1"/>
    </xf>
    <xf numFmtId="0" fontId="45" fillId="7" borderId="28" xfId="0" applyFont="1" applyFill="1" applyBorder="1" applyAlignment="1">
      <alignment horizontal="center" vertical="top" wrapText="1"/>
    </xf>
    <xf numFmtId="0" fontId="45" fillId="7" borderId="28" xfId="0" applyFont="1" applyFill="1" applyBorder="1" applyAlignment="1">
      <alignment horizontal="left" vertical="top" wrapText="1"/>
    </xf>
    <xf numFmtId="0" fontId="45" fillId="7" borderId="36" xfId="0" applyFont="1" applyFill="1" applyBorder="1" applyAlignment="1">
      <alignment horizontal="center" vertical="top" wrapText="1"/>
    </xf>
    <xf numFmtId="0" fontId="30" fillId="7" borderId="28" xfId="0" applyFont="1" applyFill="1" applyBorder="1" applyAlignment="1">
      <alignment horizontal="center" vertical="top"/>
    </xf>
    <xf numFmtId="0" fontId="46" fillId="7" borderId="21" xfId="0" applyFont="1" applyFill="1" applyBorder="1" applyAlignment="1">
      <alignment horizontal="center" vertical="top"/>
    </xf>
    <xf numFmtId="0" fontId="20" fillId="7" borderId="21" xfId="0" applyFont="1" applyFill="1" applyBorder="1" applyAlignment="1">
      <alignment vertical="center"/>
    </xf>
    <xf numFmtId="0" fontId="20" fillId="7" borderId="24"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23" xfId="0" applyFont="1" applyFill="1" applyBorder="1" applyAlignment="1">
      <alignment horizontal="center" vertical="center"/>
    </xf>
    <xf numFmtId="0" fontId="50" fillId="7" borderId="28" xfId="0" applyFont="1" applyFill="1" applyBorder="1" applyAlignment="1">
      <alignment horizontal="center" vertical="top" wrapText="1"/>
    </xf>
    <xf numFmtId="0" fontId="55" fillId="7" borderId="28" xfId="0" applyFont="1" applyFill="1" applyBorder="1" applyAlignment="1">
      <alignment horizontal="center" vertical="top"/>
    </xf>
    <xf numFmtId="0" fontId="49" fillId="7" borderId="35" xfId="2" applyFont="1" applyFill="1" applyBorder="1" applyAlignment="1">
      <alignment horizontal="center" vertical="top" wrapText="1"/>
    </xf>
    <xf numFmtId="0" fontId="55" fillId="7" borderId="28" xfId="0" applyFont="1" applyFill="1" applyBorder="1" applyAlignment="1">
      <alignment horizontal="center" vertical="center"/>
    </xf>
    <xf numFmtId="0" fontId="55" fillId="0" borderId="33" xfId="0" applyFont="1" applyFill="1" applyBorder="1" applyAlignment="1">
      <alignment horizontal="center" vertical="top"/>
    </xf>
    <xf numFmtId="0" fontId="49" fillId="0" borderId="29" xfId="2" applyFont="1" applyFill="1" applyBorder="1" applyAlignment="1">
      <alignment horizontal="center" vertical="top" wrapText="1"/>
    </xf>
    <xf numFmtId="0" fontId="55" fillId="0" borderId="29" xfId="0" applyFont="1" applyFill="1" applyBorder="1" applyAlignment="1">
      <alignment horizontal="center" vertical="top"/>
    </xf>
    <xf numFmtId="0" fontId="35" fillId="6" borderId="22" xfId="0" applyFont="1" applyFill="1" applyBorder="1" applyAlignment="1">
      <alignment horizontal="center" vertical="top"/>
    </xf>
    <xf numFmtId="0" fontId="28" fillId="6" borderId="29" xfId="2" applyFont="1" applyFill="1" applyBorder="1" applyAlignment="1">
      <alignment horizontal="center" vertical="top"/>
    </xf>
    <xf numFmtId="0" fontId="35" fillId="6" borderId="21" xfId="0" applyFont="1" applyFill="1" applyBorder="1" applyAlignment="1">
      <alignment horizontal="center" vertical="top"/>
    </xf>
    <xf numFmtId="0" fontId="28" fillId="7" borderId="29" xfId="2" applyFont="1" applyFill="1" applyBorder="1" applyAlignment="1">
      <alignment horizontal="center" vertical="top"/>
    </xf>
    <xf numFmtId="0" fontId="30" fillId="7" borderId="17" xfId="0" applyFont="1" applyFill="1" applyBorder="1" applyAlignment="1">
      <alignment horizontal="center" vertical="top"/>
    </xf>
    <xf numFmtId="0" fontId="30" fillId="7" borderId="4" xfId="0" applyFont="1" applyFill="1" applyBorder="1" applyAlignment="1">
      <alignment horizontal="center" vertical="top"/>
    </xf>
    <xf numFmtId="0" fontId="30" fillId="0" borderId="12"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59" fillId="7" borderId="19" xfId="0" applyFont="1" applyFill="1" applyBorder="1" applyAlignment="1">
      <alignment horizontal="center" vertical="center"/>
    </xf>
    <xf numFmtId="0" fontId="30" fillId="7" borderId="30" xfId="0" applyFont="1" applyFill="1" applyBorder="1" applyAlignment="1">
      <alignment horizontal="center" vertical="top"/>
    </xf>
    <xf numFmtId="0" fontId="46" fillId="7" borderId="29" xfId="0" applyFont="1" applyFill="1" applyBorder="1" applyAlignment="1">
      <alignment horizontal="center"/>
    </xf>
    <xf numFmtId="0" fontId="30" fillId="7" borderId="48" xfId="0" applyFont="1" applyFill="1" applyBorder="1" applyAlignment="1">
      <alignment horizontal="center" vertical="center"/>
    </xf>
    <xf numFmtId="0" fontId="35" fillId="8" borderId="20" xfId="0" applyFont="1" applyFill="1" applyBorder="1" applyAlignment="1">
      <alignment horizontal="center" vertical="center"/>
    </xf>
    <xf numFmtId="0" fontId="12" fillId="7" borderId="30" xfId="2" applyFill="1" applyBorder="1" applyAlignment="1">
      <alignment horizontal="center" wrapText="1"/>
    </xf>
    <xf numFmtId="0" fontId="12" fillId="0" borderId="29" xfId="2" applyFill="1" applyBorder="1" applyAlignment="1">
      <alignment horizontal="center" vertical="top" wrapText="1"/>
    </xf>
    <xf numFmtId="0" fontId="35" fillId="8" borderId="31" xfId="0" applyFont="1" applyFill="1" applyBorder="1" applyAlignment="1">
      <alignment horizontal="center" vertical="center"/>
    </xf>
    <xf numFmtId="0" fontId="28" fillId="7" borderId="23" xfId="2" applyFont="1" applyFill="1" applyBorder="1" applyAlignment="1">
      <alignment horizontal="center" vertical="center" wrapText="1"/>
    </xf>
    <xf numFmtId="165" fontId="60" fillId="0" borderId="0" xfId="0" applyNumberFormat="1" applyFont="1" applyAlignment="1">
      <alignment horizontal="left" vertical="center"/>
    </xf>
    <xf numFmtId="165" fontId="19" fillId="3" borderId="0" xfId="0" applyNumberFormat="1" applyFont="1" applyFill="1" applyBorder="1" applyAlignment="1" applyProtection="1">
      <alignment horizontal="center" vertical="center"/>
    </xf>
    <xf numFmtId="0" fontId="60" fillId="6" borderId="36" xfId="2" applyFont="1" applyFill="1" applyBorder="1" applyAlignment="1">
      <alignment horizontal="center" vertical="top"/>
    </xf>
    <xf numFmtId="0" fontId="60" fillId="6" borderId="48" xfId="2" applyFont="1" applyFill="1" applyBorder="1" applyAlignment="1">
      <alignment horizontal="center" vertical="top"/>
    </xf>
    <xf numFmtId="0" fontId="60" fillId="6" borderId="35" xfId="2" applyFont="1" applyFill="1" applyBorder="1" applyAlignment="1">
      <alignment horizontal="center" vertical="top"/>
    </xf>
    <xf numFmtId="0" fontId="61" fillId="2" borderId="0" xfId="0" applyFont="1" applyFill="1" applyAlignment="1">
      <alignment horizontal="left" vertical="center"/>
    </xf>
    <xf numFmtId="0" fontId="22" fillId="11" borderId="29" xfId="0" applyFont="1" applyFill="1" applyBorder="1" applyAlignment="1">
      <alignment horizontal="center" vertical="center"/>
    </xf>
    <xf numFmtId="0" fontId="60" fillId="0" borderId="17"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29" fillId="0" borderId="17" xfId="0" applyFont="1" applyBorder="1" applyAlignment="1">
      <alignment horizontal="center" vertical="center"/>
    </xf>
    <xf numFmtId="0" fontId="29" fillId="0" borderId="4" xfId="0" applyFont="1" applyBorder="1" applyAlignment="1">
      <alignment horizontal="center" vertical="center"/>
    </xf>
    <xf numFmtId="0" fontId="29" fillId="0" borderId="4" xfId="0" applyFont="1" applyFill="1" applyBorder="1" applyAlignment="1">
      <alignment horizontal="center" vertical="center"/>
    </xf>
    <xf numFmtId="0" fontId="30" fillId="0" borderId="29" xfId="0" applyFont="1" applyFill="1" applyBorder="1" applyAlignment="1">
      <alignment horizontal="center" vertical="top"/>
    </xf>
    <xf numFmtId="0" fontId="30" fillId="0" borderId="31" xfId="0" applyFont="1" applyFill="1" applyBorder="1" applyAlignment="1">
      <alignment horizontal="center" vertical="top"/>
    </xf>
  </cellXfs>
  <cellStyles count="3">
    <cellStyle name="Hyperlink" xfId="2"/>
    <cellStyle name="Normal" xfId="0" builtinId="0"/>
    <cellStyle name="Porcentaje" xfId="1" builtinId="5"/>
  </cellStyles>
  <dxfs count="0"/>
  <tableStyles count="0" defaultTableStyle="TableStyleMedium2" defaultPivotStyle="PivotStyleLight16"/>
  <colors>
    <mruColors>
      <color rgb="FF0000FF"/>
      <color rgb="FFFFCCFF"/>
      <color rgb="FF2F55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Candara" panose="020E0502030303020204" pitchFamily="34" charset="0"/>
              <a:ea typeface="+mn-ea"/>
              <a:cs typeface="+mn-cs"/>
            </a:defRPr>
          </a:pPr>
          <a:endParaRPr lang="es-ES"/>
        </a:p>
      </c:txPr>
    </c:title>
    <c:autoTitleDeleted val="0"/>
    <c:plotArea>
      <c:layout>
        <c:manualLayout>
          <c:layoutTarget val="inner"/>
          <c:xMode val="edge"/>
          <c:yMode val="edge"/>
          <c:x val="5.5145468110944222E-2"/>
          <c:y val="3.4553191489361722E-2"/>
          <c:w val="0.91765127298297899"/>
          <c:h val="0.86219422572178472"/>
        </c:manualLayout>
      </c:layout>
      <c:barChart>
        <c:barDir val="bar"/>
        <c:grouping val="clustered"/>
        <c:varyColors val="0"/>
        <c:ser>
          <c:idx val="0"/>
          <c:order val="0"/>
          <c:tx>
            <c:strRef>
              <c:f>Summary!$D$25</c:f>
              <c:strCache>
                <c:ptCount val="1"/>
              </c:strCache>
            </c:strRef>
          </c:tx>
          <c:spPr>
            <a:solidFill>
              <a:srgbClr val="2F5597"/>
            </a:solidFill>
            <a:ln>
              <a:solidFill>
                <a:schemeClr val="tx1">
                  <a:lumMod val="50000"/>
                  <a:lumOff val="50000"/>
                </a:schemeClr>
              </a:solidFill>
            </a:ln>
            <a:effectLst/>
          </c:spPr>
          <c:invertIfNegative val="0"/>
          <c:dPt>
            <c:idx val="0"/>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1-61B1-4840-BDC0-8D817DF7B7FB}"/>
              </c:ext>
            </c:extLst>
          </c:dPt>
          <c:dPt>
            <c:idx val="1"/>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3-61B1-4840-BDC0-8D817DF7B7FB}"/>
              </c:ext>
            </c:extLst>
          </c:dPt>
          <c:dPt>
            <c:idx val="2"/>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5-61B1-4840-BDC0-8D817DF7B7FB}"/>
              </c:ext>
            </c:extLst>
          </c:dPt>
          <c:dPt>
            <c:idx val="3"/>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7-61B1-4840-BDC0-8D817DF7B7FB}"/>
              </c:ext>
            </c:extLst>
          </c:dPt>
          <c:dPt>
            <c:idx val="4"/>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9-61B1-4840-BDC0-8D817DF7B7FB}"/>
              </c:ext>
            </c:extLst>
          </c:dPt>
          <c:dPt>
            <c:idx val="5"/>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B-61B1-4840-BDC0-8D817DF7B7FB}"/>
              </c:ext>
            </c:extLst>
          </c:dPt>
          <c:dPt>
            <c:idx val="7"/>
            <c:invertIfNegative val="0"/>
            <c:bubble3D val="0"/>
            <c:spPr>
              <a:solidFill>
                <a:srgbClr val="2F5597"/>
              </a:solidFill>
              <a:ln>
                <a:solidFill>
                  <a:schemeClr val="tx1">
                    <a:lumMod val="50000"/>
                    <a:lumOff val="50000"/>
                  </a:schemeClr>
                </a:solidFill>
              </a:ln>
              <a:effectLst/>
            </c:spPr>
            <c:extLst>
              <c:ext xmlns:c16="http://schemas.microsoft.com/office/drawing/2014/chart" uri="{C3380CC4-5D6E-409C-BE32-E72D297353CC}">
                <c16:uniqueId val="{0000000D-61B1-4840-BDC0-8D817DF7B7FB}"/>
              </c:ext>
            </c:extLst>
          </c:dPt>
          <c:cat>
            <c:strRef>
              <c:f>Summary!$A$30:$A$39</c:f>
              <c:strCache>
                <c:ptCount val="10"/>
                <c:pt idx="0">
                  <c:v>PS</c:v>
                </c:pt>
                <c:pt idx="1">
                  <c:v>VVnr</c:v>
                </c:pt>
                <c:pt idx="2">
                  <c:v>DNA</c:v>
                </c:pt>
                <c:pt idx="3">
                  <c:v>IV</c:v>
                </c:pt>
                <c:pt idx="4">
                  <c:v>RNA</c:v>
                </c:pt>
                <c:pt idx="5">
                  <c:v>VVr</c:v>
                </c:pt>
                <c:pt idx="6">
                  <c:v>VLP</c:v>
                </c:pt>
                <c:pt idx="7">
                  <c:v>VVr + APC</c:v>
                </c:pt>
                <c:pt idx="8">
                  <c:v>LAV</c:v>
                </c:pt>
                <c:pt idx="9">
                  <c:v>VVnr + APC</c:v>
                </c:pt>
              </c:strCache>
            </c:strRef>
          </c:cat>
          <c:val>
            <c:numRef>
              <c:f>Summary!$D$30:$D$39</c:f>
              <c:numCache>
                <c:formatCode>0%</c:formatCode>
                <c:ptCount val="10"/>
                <c:pt idx="0">
                  <c:v>0.3</c:v>
                </c:pt>
                <c:pt idx="1">
                  <c:v>0.15</c:v>
                </c:pt>
                <c:pt idx="2">
                  <c:v>0.13333333333333333</c:v>
                </c:pt>
                <c:pt idx="3">
                  <c:v>0.13333333333333333</c:v>
                </c:pt>
                <c:pt idx="4">
                  <c:v>0.11666666666666667</c:v>
                </c:pt>
                <c:pt idx="5">
                  <c:v>6.6666666666666666E-2</c:v>
                </c:pt>
                <c:pt idx="6">
                  <c:v>3.3333333333333333E-2</c:v>
                </c:pt>
                <c:pt idx="7">
                  <c:v>3.3333333333333333E-2</c:v>
                </c:pt>
                <c:pt idx="8">
                  <c:v>1.6666666666666666E-2</c:v>
                </c:pt>
                <c:pt idx="9">
                  <c:v>1.6666666666666666E-2</c:v>
                </c:pt>
              </c:numCache>
            </c:numRef>
          </c:val>
          <c:extLst>
            <c:ext xmlns:c16="http://schemas.microsoft.com/office/drawing/2014/chart" uri="{C3380CC4-5D6E-409C-BE32-E72D297353CC}">
              <c16:uniqueId val="{0000000E-61B1-4840-BDC0-8D817DF7B7FB}"/>
            </c:ext>
          </c:extLst>
        </c:ser>
        <c:dLbls>
          <c:showLegendKey val="0"/>
          <c:showVal val="0"/>
          <c:showCatName val="0"/>
          <c:showSerName val="0"/>
          <c:showPercent val="0"/>
          <c:showBubbleSize val="0"/>
        </c:dLbls>
        <c:gapWidth val="50"/>
        <c:axId val="727190368"/>
        <c:axId val="727189056"/>
      </c:barChart>
      <c:catAx>
        <c:axId val="7271903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ndara" panose="020E0502030303020204" pitchFamily="34" charset="0"/>
                <a:ea typeface="+mn-ea"/>
                <a:cs typeface="+mn-cs"/>
              </a:defRPr>
            </a:pPr>
            <a:endParaRPr lang="es-ES"/>
          </a:p>
        </c:txPr>
        <c:crossAx val="727189056"/>
        <c:crosses val="autoZero"/>
        <c:auto val="1"/>
        <c:lblAlgn val="ctr"/>
        <c:lblOffset val="100"/>
        <c:noMultiLvlLbl val="0"/>
      </c:catAx>
      <c:valAx>
        <c:axId val="727189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ndara" panose="020E0502030303020204" pitchFamily="34" charset="0"/>
                <a:ea typeface="+mn-ea"/>
                <a:cs typeface="+mn-cs"/>
              </a:defRPr>
            </a:pPr>
            <a:endParaRPr lang="es-ES"/>
          </a:p>
        </c:txPr>
        <c:crossAx val="727190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andara" panose="020E0502030303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15954369555984"/>
          <c:y val="9.3926517191581307E-2"/>
          <c:w val="0.53842912335779136"/>
          <c:h val="0.77223675847338669"/>
        </c:manualLayout>
      </c:layout>
      <c:doughnutChart>
        <c:varyColors val="1"/>
        <c:ser>
          <c:idx val="1"/>
          <c:order val="0"/>
          <c:spPr>
            <a:noFill/>
            <a:ln>
              <a:solidFill>
                <a:schemeClr val="bg1">
                  <a:lumMod val="75000"/>
                </a:schemeClr>
              </a:solidFill>
            </a:ln>
          </c:spPr>
          <c:dPt>
            <c:idx val="0"/>
            <c:bubble3D val="0"/>
            <c:spPr>
              <a:noFill/>
              <a:ln>
                <a:solidFill>
                  <a:schemeClr val="bg1">
                    <a:lumMod val="75000"/>
                  </a:schemeClr>
                </a:solidFill>
              </a:ln>
              <a:effectLst/>
            </c:spPr>
            <c:extLst>
              <c:ext xmlns:c16="http://schemas.microsoft.com/office/drawing/2014/chart" uri="{C3380CC4-5D6E-409C-BE32-E72D297353CC}">
                <c16:uniqueId val="{00000001-5187-42D8-800A-62A463A1BB0E}"/>
              </c:ext>
            </c:extLst>
          </c:dPt>
          <c:dPt>
            <c:idx val="1"/>
            <c:bubble3D val="0"/>
            <c:spPr>
              <a:noFill/>
              <a:ln>
                <a:solidFill>
                  <a:schemeClr val="bg1">
                    <a:lumMod val="75000"/>
                  </a:schemeClr>
                </a:solidFill>
              </a:ln>
              <a:effectLst/>
            </c:spPr>
            <c:extLst>
              <c:ext xmlns:c16="http://schemas.microsoft.com/office/drawing/2014/chart" uri="{C3380CC4-5D6E-409C-BE32-E72D297353CC}">
                <c16:uniqueId val="{00000003-5187-42D8-800A-62A463A1BB0E}"/>
              </c:ext>
            </c:extLst>
          </c:dPt>
          <c:dPt>
            <c:idx val="2"/>
            <c:bubble3D val="0"/>
            <c:spPr>
              <a:noFill/>
              <a:ln>
                <a:solidFill>
                  <a:schemeClr val="bg1">
                    <a:lumMod val="75000"/>
                  </a:schemeClr>
                </a:solidFill>
              </a:ln>
              <a:effectLst/>
            </c:spPr>
            <c:extLst>
              <c:ext xmlns:c16="http://schemas.microsoft.com/office/drawing/2014/chart" uri="{C3380CC4-5D6E-409C-BE32-E72D297353CC}">
                <c16:uniqueId val="{00000005-5187-42D8-800A-62A463A1BB0E}"/>
              </c:ext>
            </c:extLst>
          </c:dPt>
          <c:dPt>
            <c:idx val="3"/>
            <c:bubble3D val="0"/>
            <c:spPr>
              <a:noFill/>
              <a:ln>
                <a:solidFill>
                  <a:schemeClr val="bg1">
                    <a:lumMod val="75000"/>
                  </a:schemeClr>
                </a:solidFill>
              </a:ln>
              <a:effectLst/>
            </c:spPr>
            <c:extLst>
              <c:ext xmlns:c16="http://schemas.microsoft.com/office/drawing/2014/chart" uri="{C3380CC4-5D6E-409C-BE32-E72D297353CC}">
                <c16:uniqueId val="{00000007-5187-42D8-800A-62A463A1BB0E}"/>
              </c:ext>
            </c:extLst>
          </c:dPt>
          <c:dLbls>
            <c:dLbl>
              <c:idx val="0"/>
              <c:tx>
                <c:rich>
                  <a:bodyPr/>
                  <a:lstStyle/>
                  <a:p>
                    <a:r>
                      <a:rPr lang="en-US"/>
                      <a:t>1 dose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87-42D8-800A-62A463A1BB0E}"/>
                </c:ext>
              </c:extLst>
            </c:dLbl>
            <c:dLbl>
              <c:idx val="1"/>
              <c:tx>
                <c:rich>
                  <a:bodyPr/>
                  <a:lstStyle/>
                  <a:p>
                    <a:r>
                      <a:rPr lang="en-US"/>
                      <a:t>2 doses</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87-42D8-800A-62A463A1BB0E}"/>
                </c:ext>
              </c:extLst>
            </c:dLbl>
            <c:dLbl>
              <c:idx val="2"/>
              <c:tx>
                <c:rich>
                  <a:bodyPr/>
                  <a:lstStyle/>
                  <a:p>
                    <a:r>
                      <a:rPr lang="en-US"/>
                      <a:t>3 doses</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87-42D8-800A-62A463A1BB0E}"/>
                </c:ext>
              </c:extLst>
            </c:dLbl>
            <c:dLbl>
              <c:idx val="3"/>
              <c:delete val="1"/>
              <c:extLst>
                <c:ext xmlns:c15="http://schemas.microsoft.com/office/drawing/2012/chart" uri="{CE6537A1-D6FC-4f65-9D91-7224C49458BB}"/>
                <c:ext xmlns:c16="http://schemas.microsoft.com/office/drawing/2014/chart" uri="{C3380CC4-5D6E-409C-BE32-E72D297353CC}">
                  <c16:uniqueId val="{00000007-5187-42D8-800A-62A463A1BB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andara" panose="020E0502030303020204" pitchFamily="34" charset="0"/>
                    <a:ea typeface="+mn-ea"/>
                    <a:cs typeface="+mn-cs"/>
                  </a:defRPr>
                </a:pPr>
                <a:endParaRPr lang="es-ES"/>
              </a:p>
            </c:txPr>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Summary!$H$52:$H$57</c:f>
              <c:strCache>
                <c:ptCount val="6"/>
                <c:pt idx="0">
                  <c:v>Day 0</c:v>
                </c:pt>
                <c:pt idx="1">
                  <c:v>Day 0 + 14</c:v>
                </c:pt>
                <c:pt idx="2">
                  <c:v>Day 0 + 21</c:v>
                </c:pt>
                <c:pt idx="3">
                  <c:v>Day 0 + 28</c:v>
                </c:pt>
                <c:pt idx="4">
                  <c:v>Day 0 + 28 + 56</c:v>
                </c:pt>
                <c:pt idx="5">
                  <c:v>other not specified</c:v>
                </c:pt>
              </c:strCache>
            </c:strRef>
          </c:cat>
          <c:val>
            <c:numRef>
              <c:f>Summary!$I$47:$I$50</c:f>
              <c:numCache>
                <c:formatCode>General</c:formatCode>
                <c:ptCount val="4"/>
                <c:pt idx="0">
                  <c:v>10</c:v>
                </c:pt>
                <c:pt idx="1">
                  <c:v>37</c:v>
                </c:pt>
                <c:pt idx="2">
                  <c:v>1</c:v>
                </c:pt>
                <c:pt idx="3">
                  <c:v>12</c:v>
                </c:pt>
              </c:numCache>
            </c:numRef>
          </c:val>
          <c:extLst>
            <c:ext xmlns:c16="http://schemas.microsoft.com/office/drawing/2014/chart" uri="{C3380CC4-5D6E-409C-BE32-E72D297353CC}">
              <c16:uniqueId val="{00000008-5187-42D8-800A-62A463A1BB0E}"/>
            </c:ext>
          </c:extLst>
        </c:ser>
        <c:ser>
          <c:idx val="0"/>
          <c:order val="1"/>
          <c:spPr>
            <a:ln>
              <a:solidFill>
                <a:schemeClr val="accent3">
                  <a:lumMod val="20000"/>
                  <a:lumOff val="80000"/>
                </a:schemeClr>
              </a:solidFill>
            </a:ln>
          </c:spPr>
          <c:dPt>
            <c:idx val="0"/>
            <c:bubble3D val="0"/>
            <c:spPr>
              <a:solidFill>
                <a:schemeClr val="accent1"/>
              </a:solidFill>
              <a:ln>
                <a:solidFill>
                  <a:schemeClr val="accent3">
                    <a:lumMod val="20000"/>
                    <a:lumOff val="80000"/>
                  </a:schemeClr>
                </a:solidFill>
              </a:ln>
              <a:effectLst/>
            </c:spPr>
            <c:extLst>
              <c:ext xmlns:c16="http://schemas.microsoft.com/office/drawing/2014/chart" uri="{C3380CC4-5D6E-409C-BE32-E72D297353CC}">
                <c16:uniqueId val="{0000000A-5187-42D8-800A-62A463A1BB0E}"/>
              </c:ext>
            </c:extLst>
          </c:dPt>
          <c:dPt>
            <c:idx val="1"/>
            <c:bubble3D val="0"/>
            <c:spPr>
              <a:solidFill>
                <a:schemeClr val="accent6">
                  <a:lumMod val="60000"/>
                  <a:lumOff val="40000"/>
                </a:schemeClr>
              </a:solidFill>
              <a:ln>
                <a:solidFill>
                  <a:schemeClr val="accent3">
                    <a:lumMod val="20000"/>
                    <a:lumOff val="80000"/>
                  </a:schemeClr>
                </a:solidFill>
              </a:ln>
              <a:effectLst/>
            </c:spPr>
            <c:extLst>
              <c:ext xmlns:c16="http://schemas.microsoft.com/office/drawing/2014/chart" uri="{C3380CC4-5D6E-409C-BE32-E72D297353CC}">
                <c16:uniqueId val="{0000000C-5187-42D8-800A-62A463A1BB0E}"/>
              </c:ext>
            </c:extLst>
          </c:dPt>
          <c:dPt>
            <c:idx val="2"/>
            <c:bubble3D val="0"/>
            <c:spPr>
              <a:solidFill>
                <a:schemeClr val="accent6">
                  <a:lumMod val="75000"/>
                </a:schemeClr>
              </a:solidFill>
              <a:ln>
                <a:solidFill>
                  <a:schemeClr val="accent3">
                    <a:lumMod val="20000"/>
                    <a:lumOff val="80000"/>
                  </a:schemeClr>
                </a:solidFill>
              </a:ln>
              <a:effectLst/>
            </c:spPr>
            <c:extLst>
              <c:ext xmlns:c16="http://schemas.microsoft.com/office/drawing/2014/chart" uri="{C3380CC4-5D6E-409C-BE32-E72D297353CC}">
                <c16:uniqueId val="{0000000E-5187-42D8-800A-62A463A1BB0E}"/>
              </c:ext>
            </c:extLst>
          </c:dPt>
          <c:dPt>
            <c:idx val="3"/>
            <c:bubble3D val="0"/>
            <c:spPr>
              <a:solidFill>
                <a:schemeClr val="accent6">
                  <a:lumMod val="50000"/>
                </a:schemeClr>
              </a:solidFill>
              <a:ln>
                <a:solidFill>
                  <a:schemeClr val="accent3">
                    <a:lumMod val="20000"/>
                    <a:lumOff val="80000"/>
                  </a:schemeClr>
                </a:solidFill>
              </a:ln>
              <a:effectLst/>
            </c:spPr>
            <c:extLst>
              <c:ext xmlns:c16="http://schemas.microsoft.com/office/drawing/2014/chart" uri="{C3380CC4-5D6E-409C-BE32-E72D297353CC}">
                <c16:uniqueId val="{00000010-5187-42D8-800A-62A463A1BB0E}"/>
              </c:ext>
            </c:extLst>
          </c:dPt>
          <c:dPt>
            <c:idx val="4"/>
            <c:bubble3D val="0"/>
            <c:spPr>
              <a:solidFill>
                <a:schemeClr val="accent4"/>
              </a:solidFill>
              <a:ln>
                <a:solidFill>
                  <a:schemeClr val="accent3">
                    <a:lumMod val="20000"/>
                    <a:lumOff val="80000"/>
                  </a:schemeClr>
                </a:solidFill>
              </a:ln>
              <a:effectLst/>
            </c:spPr>
            <c:extLst>
              <c:ext xmlns:c16="http://schemas.microsoft.com/office/drawing/2014/chart" uri="{C3380CC4-5D6E-409C-BE32-E72D297353CC}">
                <c16:uniqueId val="{00000012-5187-42D8-800A-62A463A1BB0E}"/>
              </c:ext>
            </c:extLst>
          </c:dPt>
          <c:dPt>
            <c:idx val="5"/>
            <c:bubble3D val="0"/>
            <c:spPr>
              <a:solidFill>
                <a:schemeClr val="accent2"/>
              </a:solidFill>
              <a:ln>
                <a:solidFill>
                  <a:schemeClr val="accent3">
                    <a:lumMod val="20000"/>
                    <a:lumOff val="80000"/>
                  </a:schemeClr>
                </a:solidFill>
              </a:ln>
              <a:effectLst/>
            </c:spPr>
            <c:extLst>
              <c:ext xmlns:c16="http://schemas.microsoft.com/office/drawing/2014/chart" uri="{C3380CC4-5D6E-409C-BE32-E72D297353CC}">
                <c16:uniqueId val="{00000014-5187-42D8-800A-62A463A1BB0E}"/>
              </c:ext>
            </c:extLst>
          </c:dPt>
          <c:dLbls>
            <c:dLbl>
              <c:idx val="0"/>
              <c:layout>
                <c:manualLayout>
                  <c:x val="3.1227959295398924E-2"/>
                  <c:y val="-0.114395829730464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5187-42D8-800A-62A463A1BB0E}"/>
                </c:ext>
              </c:extLst>
            </c:dLbl>
            <c:dLbl>
              <c:idx val="1"/>
              <c:layout>
                <c:manualLayout>
                  <c:x val="0.16084029970973607"/>
                  <c:y val="5.5926261153920786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5187-42D8-800A-62A463A1BB0E}"/>
                </c:ext>
              </c:extLst>
            </c:dLbl>
            <c:dLbl>
              <c:idx val="2"/>
              <c:layout>
                <c:manualLayout>
                  <c:x val="0.18132868100907115"/>
                  <c:y val="0.1321441806457987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5187-42D8-800A-62A463A1BB0E}"/>
                </c:ext>
              </c:extLst>
            </c:dLbl>
            <c:dLbl>
              <c:idx val="3"/>
              <c:layout>
                <c:manualLayout>
                  <c:x val="-0.14334600915264725"/>
                  <c:y val="0.1295820072903353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5187-42D8-800A-62A463A1BB0E}"/>
                </c:ext>
              </c:extLst>
            </c:dLbl>
            <c:dLbl>
              <c:idx val="4"/>
              <c:layout>
                <c:manualLayout>
                  <c:x val="-0.19687352409491393"/>
                  <c:y val="2.2888194642524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5187-42D8-800A-62A463A1BB0E}"/>
                </c:ext>
              </c:extLst>
            </c:dLbl>
            <c:dLbl>
              <c:idx val="5"/>
              <c:layout>
                <c:manualLayout>
                  <c:x val="-7.4144460493661649E-2"/>
                  <c:y val="-0.2310744373347827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5187-42D8-800A-62A463A1BB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andara" panose="020E0502030303020204" pitchFamily="34" charset="0"/>
                    <a:ea typeface="+mn-ea"/>
                    <a:cs typeface="+mn-cs"/>
                  </a:defRPr>
                </a:pPr>
                <a:endParaRPr lang="es-ES"/>
              </a:p>
            </c:txPr>
            <c:showLegendKey val="0"/>
            <c:showVal val="0"/>
            <c:showCatName val="1"/>
            <c:showSerName val="0"/>
            <c:showPercent val="1"/>
            <c:showBubbleSize val="0"/>
            <c:separator>
</c:separator>
            <c:showLeaderLines val="1"/>
            <c:leaderLines>
              <c:spPr>
                <a:ln w="6350" cap="flat" cmpd="sng" algn="ctr">
                  <a:solidFill>
                    <a:schemeClr val="bg1">
                      <a:lumMod val="65000"/>
                    </a:schemeClr>
                  </a:solidFill>
                  <a:prstDash val="solid"/>
                  <a:round/>
                </a:ln>
                <a:effectLst/>
              </c:spPr>
            </c:leaderLines>
            <c:extLst>
              <c:ext xmlns:c15="http://schemas.microsoft.com/office/drawing/2012/chart" uri="{CE6537A1-D6FC-4f65-9D91-7224C49458BB}"/>
            </c:extLst>
          </c:dLbls>
          <c:cat>
            <c:strRef>
              <c:f>Summary!$H$52:$H$57</c:f>
              <c:strCache>
                <c:ptCount val="6"/>
                <c:pt idx="0">
                  <c:v>Day 0</c:v>
                </c:pt>
                <c:pt idx="1">
                  <c:v>Day 0 + 14</c:v>
                </c:pt>
                <c:pt idx="2">
                  <c:v>Day 0 + 21</c:v>
                </c:pt>
                <c:pt idx="3">
                  <c:v>Day 0 + 28</c:v>
                </c:pt>
                <c:pt idx="4">
                  <c:v>Day 0 + 28 + 56</c:v>
                </c:pt>
                <c:pt idx="5">
                  <c:v>other not specified</c:v>
                </c:pt>
              </c:strCache>
            </c:strRef>
          </c:cat>
          <c:val>
            <c:numRef>
              <c:f>Summary!$I$52:$I$57</c:f>
              <c:numCache>
                <c:formatCode>General</c:formatCode>
                <c:ptCount val="6"/>
                <c:pt idx="0">
                  <c:v>10</c:v>
                </c:pt>
                <c:pt idx="1">
                  <c:v>5</c:v>
                </c:pt>
                <c:pt idx="2">
                  <c:v>14</c:v>
                </c:pt>
                <c:pt idx="3">
                  <c:v>18</c:v>
                </c:pt>
                <c:pt idx="4">
                  <c:v>1</c:v>
                </c:pt>
                <c:pt idx="5">
                  <c:v>12</c:v>
                </c:pt>
              </c:numCache>
            </c:numRef>
          </c:val>
          <c:extLst>
            <c:ext xmlns:c16="http://schemas.microsoft.com/office/drawing/2014/chart" uri="{C3380CC4-5D6E-409C-BE32-E72D297353CC}">
              <c16:uniqueId val="{00000017-5187-42D8-800A-62A463A1BB0E}"/>
            </c:ext>
          </c:extLst>
        </c:ser>
        <c:dLbls>
          <c:showLegendKey val="0"/>
          <c:showVal val="0"/>
          <c:showCatName val="0"/>
          <c:showSerName val="0"/>
          <c:showPercent val="0"/>
          <c:showBubbleSize val="0"/>
          <c:showLeaderLines val="1"/>
        </c:dLbls>
        <c:firstSliceAng val="0"/>
        <c:holeSize val="35"/>
      </c:doughnutChart>
      <c:spPr>
        <a:noFill/>
        <a:ln>
          <a:noFill/>
        </a:ln>
        <a:effectLst/>
      </c:spPr>
    </c:plotArea>
    <c:plotVisOnly val="1"/>
    <c:dispBlanksAs val="gap"/>
    <c:showDLblsOverMax val="0"/>
    <c:extLst/>
  </c:chart>
  <c:spPr>
    <a:solidFill>
      <a:schemeClr val="bg1"/>
    </a:solidFill>
    <a:ln w="6350" cap="flat" cmpd="sng" algn="ctr">
      <a:noFill/>
      <a:prstDash val="solid"/>
      <a:round/>
    </a:ln>
    <a:effectLst/>
  </c:spPr>
  <c:txPr>
    <a:bodyPr/>
    <a:lstStyle/>
    <a:p>
      <a:pPr>
        <a:defRPr sz="1200">
          <a:latin typeface="Candara" panose="020E0502030303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867039500201532E-2"/>
          <c:y val="2.2693511323526084E-2"/>
          <c:w val="0.94114976399295169"/>
          <c:h val="0.56473621731517054"/>
        </c:manualLayout>
      </c:layout>
      <c:barChart>
        <c:barDir val="bar"/>
        <c:grouping val="stacked"/>
        <c:varyColors val="0"/>
        <c:ser>
          <c:idx val="0"/>
          <c:order val="0"/>
          <c:tx>
            <c:strRef>
              <c:f>Summary!$H$22</c:f>
              <c:strCache>
                <c:ptCount val="1"/>
                <c:pt idx="0">
                  <c:v>Vaccines in pre-clinical development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Summary!$L$22</c:f>
              <c:numCache>
                <c:formatCode>General</c:formatCode>
                <c:ptCount val="1"/>
                <c:pt idx="0">
                  <c:v>172</c:v>
                </c:pt>
              </c:numCache>
            </c:numRef>
          </c:val>
          <c:extLst>
            <c:ext xmlns:c16="http://schemas.microsoft.com/office/drawing/2014/chart" uri="{C3380CC4-5D6E-409C-BE32-E72D297353CC}">
              <c16:uniqueId val="{00000000-D667-492C-B91D-D42AA0A45BCA}"/>
            </c:ext>
          </c:extLst>
        </c:ser>
        <c:ser>
          <c:idx val="1"/>
          <c:order val="1"/>
          <c:tx>
            <c:strRef>
              <c:f>Summary!$H$20</c:f>
              <c:strCache>
                <c:ptCount val="1"/>
                <c:pt idx="0">
                  <c:v>Vaccines in clinical development</c:v>
                </c:pt>
              </c:strCache>
            </c:strRef>
          </c:tx>
          <c:spPr>
            <a:solidFill>
              <a:srgbClr val="2F5597"/>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Summary!$L$20</c:f>
              <c:numCache>
                <c:formatCode>General</c:formatCode>
                <c:ptCount val="1"/>
                <c:pt idx="0">
                  <c:v>60</c:v>
                </c:pt>
              </c:numCache>
            </c:numRef>
          </c:val>
          <c:extLst>
            <c:ext xmlns:c16="http://schemas.microsoft.com/office/drawing/2014/chart" uri="{C3380CC4-5D6E-409C-BE32-E72D297353CC}">
              <c16:uniqueId val="{00000001-D667-492C-B91D-D42AA0A45BCA}"/>
            </c:ext>
          </c:extLst>
        </c:ser>
        <c:dLbls>
          <c:showLegendKey val="0"/>
          <c:showVal val="0"/>
          <c:showCatName val="0"/>
          <c:showSerName val="0"/>
          <c:showPercent val="0"/>
          <c:showBubbleSize val="0"/>
        </c:dLbls>
        <c:gapWidth val="150"/>
        <c:overlap val="100"/>
        <c:axId val="730863936"/>
        <c:axId val="730864264"/>
      </c:barChart>
      <c:catAx>
        <c:axId val="730863936"/>
        <c:scaling>
          <c:orientation val="minMax"/>
        </c:scaling>
        <c:delete val="1"/>
        <c:axPos val="l"/>
        <c:numFmt formatCode="General" sourceLinked="1"/>
        <c:majorTickMark val="none"/>
        <c:minorTickMark val="none"/>
        <c:tickLblPos val="nextTo"/>
        <c:crossAx val="730864264"/>
        <c:crosses val="autoZero"/>
        <c:auto val="1"/>
        <c:lblAlgn val="ctr"/>
        <c:lblOffset val="100"/>
        <c:noMultiLvlLbl val="0"/>
      </c:catAx>
      <c:valAx>
        <c:axId val="730864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ndara" panose="020E0502030303020204" pitchFamily="34" charset="0"/>
                <a:ea typeface="+mn-ea"/>
                <a:cs typeface="+mn-cs"/>
              </a:defRPr>
            </a:pPr>
            <a:endParaRPr lang="es-ES"/>
          </a:p>
        </c:txPr>
        <c:crossAx val="730863936"/>
        <c:crosses val="autoZero"/>
        <c:crossBetween val="between"/>
      </c:valAx>
      <c:spPr>
        <a:noFill/>
        <a:ln>
          <a:noFill/>
        </a:ln>
        <a:effectLst/>
      </c:spPr>
    </c:plotArea>
    <c:legend>
      <c:legendPos val="r"/>
      <c:layout>
        <c:manualLayout>
          <c:xMode val="edge"/>
          <c:yMode val="edge"/>
          <c:x val="4.1423622303273086E-3"/>
          <c:y val="0.83659339102397445"/>
          <c:w val="0.98380783082211798"/>
          <c:h val="0.1589081859843444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537883</xdr:colOff>
      <xdr:row>24</xdr:row>
      <xdr:rowOff>155014</xdr:rowOff>
    </xdr:from>
    <xdr:to>
      <xdr:col>14</xdr:col>
      <xdr:colOff>549089</xdr:colOff>
      <xdr:row>41</xdr:row>
      <xdr:rowOff>100852</xdr:rowOff>
    </xdr:to>
    <xdr:graphicFrame macro="">
      <xdr:nvGraphicFramePr>
        <xdr:cNvPr id="2" name="Chart 1">
          <a:extLst>
            <a:ext uri="{FF2B5EF4-FFF2-40B4-BE49-F238E27FC236}">
              <a16:creationId xmlns:a16="http://schemas.microsoft.com/office/drawing/2014/main" id="{27055CE7-DEF3-441C-8830-7AA91520B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270115</xdr:colOff>
      <xdr:row>43</xdr:row>
      <xdr:rowOff>265206</xdr:rowOff>
    </xdr:from>
    <xdr:to>
      <xdr:col>14</xdr:col>
      <xdr:colOff>604850</xdr:colOff>
      <xdr:row>66</xdr:row>
      <xdr:rowOff>67235</xdr:rowOff>
    </xdr:to>
    <xdr:graphicFrame macro="">
      <xdr:nvGraphicFramePr>
        <xdr:cNvPr id="3" name="Chart 2">
          <a:extLst>
            <a:ext uri="{FF2B5EF4-FFF2-40B4-BE49-F238E27FC236}">
              <a16:creationId xmlns:a16="http://schemas.microsoft.com/office/drawing/2014/main" id="{F36E04A2-C42B-481C-BCB2-C94B0EC1C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66332</xdr:colOff>
      <xdr:row>16</xdr:row>
      <xdr:rowOff>33618</xdr:rowOff>
    </xdr:from>
    <xdr:to>
      <xdr:col>14</xdr:col>
      <xdr:colOff>539750</xdr:colOff>
      <xdr:row>22</xdr:row>
      <xdr:rowOff>142874</xdr:rowOff>
    </xdr:to>
    <xdr:graphicFrame macro="">
      <xdr:nvGraphicFramePr>
        <xdr:cNvPr id="4" name="Chart 3">
          <a:extLst>
            <a:ext uri="{FF2B5EF4-FFF2-40B4-BE49-F238E27FC236}">
              <a16:creationId xmlns:a16="http://schemas.microsoft.com/office/drawing/2014/main" id="{0355D4A0-A310-46EB-B144-2D213AF79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xdr:row>
      <xdr:rowOff>0</xdr:rowOff>
    </xdr:from>
    <xdr:to>
      <xdr:col>15</xdr:col>
      <xdr:colOff>0</xdr:colOff>
      <xdr:row>4</xdr:row>
      <xdr:rowOff>137431</xdr:rowOff>
    </xdr:to>
    <xdr:sp macro="" textlink="">
      <xdr:nvSpPr>
        <xdr:cNvPr id="5" name="Rectangle 4">
          <a:extLst>
            <a:ext uri="{FF2B5EF4-FFF2-40B4-BE49-F238E27FC236}">
              <a16:creationId xmlns:a16="http://schemas.microsoft.com/office/drawing/2014/main" id="{FED46B9E-D616-4D05-8670-A8558593070D}"/>
            </a:ext>
          </a:extLst>
        </xdr:cNvPr>
        <xdr:cNvSpPr/>
      </xdr:nvSpPr>
      <xdr:spPr>
        <a:xfrm>
          <a:off x="0" y="190500"/>
          <a:ext cx="12677775" cy="737506"/>
        </a:xfrm>
        <a:prstGeom prst="rect">
          <a:avLst/>
        </a:prstGeom>
        <a:solidFill>
          <a:srgbClr val="2F559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85800">
            <a:defRPr/>
          </a:pPr>
          <a:endParaRPr lang="en-GB" sz="1350">
            <a:solidFill>
              <a:prstClr val="white"/>
            </a:solidFill>
            <a:latin typeface="Calibri" panose="020F0502020204030204"/>
          </a:endParaRPr>
        </a:p>
      </xdr:txBody>
    </xdr:sp>
    <xdr:clientData/>
  </xdr:twoCellAnchor>
  <xdr:twoCellAnchor>
    <xdr:from>
      <xdr:col>0</xdr:col>
      <xdr:colOff>122465</xdr:colOff>
      <xdr:row>1</xdr:row>
      <xdr:rowOff>54428</xdr:rowOff>
    </xdr:from>
    <xdr:to>
      <xdr:col>1</xdr:col>
      <xdr:colOff>1238944</xdr:colOff>
      <xdr:row>4</xdr:row>
      <xdr:rowOff>56657</xdr:rowOff>
    </xdr:to>
    <xdr:pic>
      <xdr:nvPicPr>
        <xdr:cNvPr id="6" name="Picture 5">
          <a:extLst>
            <a:ext uri="{FF2B5EF4-FFF2-40B4-BE49-F238E27FC236}">
              <a16:creationId xmlns:a16="http://schemas.microsoft.com/office/drawing/2014/main" id="{2FF98F75-B3AC-4F86-85DD-00E91F81DA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5" y="244928"/>
          <a:ext cx="2145179" cy="602304"/>
        </a:xfrm>
        <a:prstGeom prst="rect">
          <a:avLst/>
        </a:prstGeom>
      </xdr:spPr>
    </xdr:pic>
    <xdr:clientData/>
  </xdr:twoCellAnchor>
  <xdr:twoCellAnchor>
    <xdr:from>
      <xdr:col>11</xdr:col>
      <xdr:colOff>174492</xdr:colOff>
      <xdr:row>1</xdr:row>
      <xdr:rowOff>54428</xdr:rowOff>
    </xdr:from>
    <xdr:to>
      <xdr:col>14</xdr:col>
      <xdr:colOff>447944</xdr:colOff>
      <xdr:row>4</xdr:row>
      <xdr:rowOff>98244</xdr:rowOff>
    </xdr:to>
    <xdr:pic>
      <xdr:nvPicPr>
        <xdr:cNvPr id="7" name="Picture 6">
          <a:extLst>
            <a:ext uri="{FF2B5EF4-FFF2-40B4-BE49-F238E27FC236}">
              <a16:creationId xmlns:a16="http://schemas.microsoft.com/office/drawing/2014/main" id="{0BC914DA-1F94-42A5-B077-737777F8962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13867" y="244928"/>
          <a:ext cx="2102252" cy="643891"/>
        </a:xfrm>
        <a:prstGeom prst="rect">
          <a:avLst/>
        </a:prstGeom>
      </xdr:spPr>
    </xdr:pic>
    <xdr:clientData/>
  </xdr:twoCellAnchor>
  <xdr:twoCellAnchor>
    <xdr:from>
      <xdr:col>0</xdr:col>
      <xdr:colOff>0</xdr:colOff>
      <xdr:row>6</xdr:row>
      <xdr:rowOff>35020</xdr:rowOff>
    </xdr:from>
    <xdr:to>
      <xdr:col>15</xdr:col>
      <xdr:colOff>44823</xdr:colOff>
      <xdr:row>12</xdr:row>
      <xdr:rowOff>89648</xdr:rowOff>
    </xdr:to>
    <xdr:sp macro="" textlink="">
      <xdr:nvSpPr>
        <xdr:cNvPr id="8" name="TextBox 7">
          <a:extLst>
            <a:ext uri="{FF2B5EF4-FFF2-40B4-BE49-F238E27FC236}">
              <a16:creationId xmlns:a16="http://schemas.microsoft.com/office/drawing/2014/main" id="{CAFF5603-A3F3-4292-836C-CC874F8DC893}"/>
            </a:ext>
          </a:extLst>
        </xdr:cNvPr>
        <xdr:cNvSpPr txBox="1"/>
      </xdr:nvSpPr>
      <xdr:spPr>
        <a:xfrm>
          <a:off x="0" y="1358995"/>
          <a:ext cx="12722598" cy="11976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bg1">
                  <a:lumMod val="50000"/>
                </a:schemeClr>
              </a:solidFill>
              <a:effectLst/>
              <a:latin typeface="+mn-lt"/>
              <a:ea typeface="+mn-ea"/>
              <a:cs typeface="+mn-cs"/>
            </a:rPr>
            <a:t>DISCLAIMER: </a:t>
          </a:r>
          <a:r>
            <a:rPr lang="en-US" sz="1100" b="0" i="1">
              <a:solidFill>
                <a:schemeClr val="bg1">
                  <a:lumMod val="50000"/>
                </a:schemeClr>
              </a:solidFill>
              <a:effectLst/>
              <a:latin typeface="+mn-lt"/>
              <a:ea typeface="+mn-ea"/>
              <a:cs typeface="+mn-cs"/>
            </a:rPr>
            <a:t>These landscape documents have been prepared by the World Health Organization (WHO) for information purposes only concerning the 2019-2020 pandemic of the novel coronavirus. Inclusion of any particular product or entity in any of these landscape documents does not constitute, and shall not be deemed or construed as, any approval or endorsement by WHO of such product or entity (or any of its businesses or activities).  While WHO takes reasonable steps to verify the accuracy of the information presented in these landscape documents, WHO does not make any (and hereby disclaims all) representations and warranties regarding the accuracy, completeness, fitness for a particular purpose (including any of the aforementioned purposes),  quality, safety, efficacy, merchantability and/or non-infringement of any information provided in these landscape documents and/or of any of the products referenced therein.  WHO also disclaims any and all liability or responsibility whatsoever for any death, disability, injury, suffering, loss, damage or other prejudice of any kind that may arise from or in connection with the procurement, distribution or use of any product included in any of these landscape documents. </a:t>
          </a:r>
          <a:endParaRPr lang="en-GB" sz="1100" b="0" i="1">
            <a:solidFill>
              <a:schemeClr val="bg1">
                <a:lumMod val="50000"/>
              </a:schemeClr>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358588</xdr:rowOff>
    </xdr:from>
    <xdr:to>
      <xdr:col>8</xdr:col>
      <xdr:colOff>672353</xdr:colOff>
      <xdr:row>0</xdr:row>
      <xdr:rowOff>1668555</xdr:rowOff>
    </xdr:to>
    <xdr:sp macro="" textlink="">
      <xdr:nvSpPr>
        <xdr:cNvPr id="2" name="TextBox 1">
          <a:extLst>
            <a:ext uri="{FF2B5EF4-FFF2-40B4-BE49-F238E27FC236}">
              <a16:creationId xmlns:a16="http://schemas.microsoft.com/office/drawing/2014/main" id="{2270B559-9B00-486E-AA66-56E4CE904F0E}"/>
            </a:ext>
          </a:extLst>
        </xdr:cNvPr>
        <xdr:cNvSpPr txBox="1"/>
      </xdr:nvSpPr>
      <xdr:spPr>
        <a:xfrm>
          <a:off x="0" y="358588"/>
          <a:ext cx="13178118" cy="1309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bg1">
                  <a:lumMod val="50000"/>
                </a:schemeClr>
              </a:solidFill>
              <a:effectLst/>
              <a:latin typeface="+mn-lt"/>
              <a:ea typeface="+mn-ea"/>
              <a:cs typeface="+mn-cs"/>
            </a:rPr>
            <a:t>DISCLAIMER: </a:t>
          </a:r>
          <a:r>
            <a:rPr lang="en-US" sz="1100" b="0" i="1">
              <a:solidFill>
                <a:schemeClr val="bg1">
                  <a:lumMod val="50000"/>
                </a:schemeClr>
              </a:solidFill>
              <a:effectLst/>
              <a:latin typeface="+mn-lt"/>
              <a:ea typeface="+mn-ea"/>
              <a:cs typeface="+mn-cs"/>
            </a:rPr>
            <a:t>These landscape documents have been prepared by the World Health Organization (WHO) for information purposes only concerning the 2019-2020 pandemic of the novel coronavirus. Inclusion of any particular product or entity in any of these landscape documents does not constitute, and shall not be deemed or construed as, any approval or endorsement by WHO of such product or entity (or any of its businesses or activities).  While WHO takes reasonable steps to verify the accuracy of the information presented in these landscape documents, WHO does not make any (and hereby disclaims all) representations and warranties regarding the accuracy, completeness, fitness for a particular purpose (including any of the aforementioned purposes),  quality, safety, efficacy, merchantability and/or non-infringement of any information provided in these landscape documents and/or of any of the products referenced therein.  WHO also disclaims any and all liability or responsibility whatsoever for any death, disability, injury, suffering, loss, damage or other prejudice of any kind that may arise from or in connection with the procurement, distribution or use of any product included in any of these landscape documents. </a:t>
          </a:r>
          <a:endParaRPr lang="en-GB" sz="1100" b="0" i="1">
            <a:solidFill>
              <a:schemeClr val="bg1">
                <a:lumMod val="50000"/>
              </a:schemeClr>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358589</xdr:rowOff>
    </xdr:from>
    <xdr:to>
      <xdr:col>6</xdr:col>
      <xdr:colOff>2958354</xdr:colOff>
      <xdr:row>0</xdr:row>
      <xdr:rowOff>1479177</xdr:rowOff>
    </xdr:to>
    <xdr:sp macro="" textlink="">
      <xdr:nvSpPr>
        <xdr:cNvPr id="2" name="TextBox 1">
          <a:extLst>
            <a:ext uri="{FF2B5EF4-FFF2-40B4-BE49-F238E27FC236}">
              <a16:creationId xmlns:a16="http://schemas.microsoft.com/office/drawing/2014/main" id="{E5564B4F-54BB-4F71-AC63-E99A26F8F1F5}"/>
            </a:ext>
          </a:extLst>
        </xdr:cNvPr>
        <xdr:cNvSpPr txBox="1"/>
      </xdr:nvSpPr>
      <xdr:spPr>
        <a:xfrm>
          <a:off x="1" y="358589"/>
          <a:ext cx="14265088" cy="1120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bg1">
                  <a:lumMod val="50000"/>
                </a:schemeClr>
              </a:solidFill>
              <a:effectLst/>
              <a:latin typeface="+mn-lt"/>
              <a:ea typeface="+mn-ea"/>
              <a:cs typeface="+mn-cs"/>
            </a:rPr>
            <a:t>DISCLAIMER: </a:t>
          </a:r>
          <a:r>
            <a:rPr lang="en-US" sz="1100" b="0" i="1">
              <a:solidFill>
                <a:schemeClr val="bg1">
                  <a:lumMod val="50000"/>
                </a:schemeClr>
              </a:solidFill>
              <a:effectLst/>
              <a:latin typeface="+mn-lt"/>
              <a:ea typeface="+mn-ea"/>
              <a:cs typeface="+mn-cs"/>
            </a:rPr>
            <a:t>These landscape documents have been prepared by the World Health Organization (WHO) for information purposes only concerning the 2019-2020 pandemic of the novel coronavirus. Inclusion of any particular product or entity in any of these landscape documents does not constitute, and shall not be deemed or construed as, any approval or endorsement by WHO of such product or entity (or any of its businesses or activities).  While WHO takes reasonable steps to verify the accuracy of the information presented in these landscape documents, WHO does not make any (and hereby disclaims all) representations and warranties regarding the accuracy, completeness, fitness for a particular purpose (including any of the aforementioned purposes),  quality, safety, efficacy, merchantability and/or non-infringement of any information provided in these landscape documents and/or of any of the products referenced therein.  WHO also disclaims any and all liability or responsibility whatsoever for any death, disability, injury, suffering, loss, damage or other prejudice of any kind that may arise from or in connection with the procurement, distribution or use of any product included in any of these landscape documents. </a:t>
          </a:r>
          <a:endParaRPr lang="en-GB" sz="1100" b="0" i="1">
            <a:solidFill>
              <a:schemeClr val="bg1">
                <a:lumMod val="50000"/>
              </a:schemeClr>
            </a:solidFill>
            <a:effectLst/>
            <a:latin typeface="+mn-lt"/>
            <a:ea typeface="+mn-ea"/>
            <a:cs typeface="+mn-cs"/>
          </a:endParaRP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Affichage1" id="{2F21FDFE-E4BC-435F-A9A2-99EA028FD1A4}">
    <nsvFilter filterId="{16E22CD7-594F-4326-8584-E8147CC36159}" ref="A4:W112" tableId="0"/>
  </namedSheetView>
  <namedSheetView name="Affichage2" id="{0C696AC0-310C-423E-9045-B41F2A2914F5}">
    <nsvFilter filterId="{16E22CD7-594F-4326-8584-E8147CC36159}" ref="A4:W112"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clinicaltrials.gov/ct2/show/NCT04611802?term=NCT04611802&amp;draw=2&amp;rank=1" TargetMode="External"/><Relationship Id="rId21" Type="http://schemas.openxmlformats.org/officeDocument/2006/relationships/hyperlink" Target="http://www.chictr.org.cn/showprojen.aspx?proj=52006" TargetMode="External"/><Relationship Id="rId42" Type="http://schemas.openxmlformats.org/officeDocument/2006/relationships/hyperlink" Target="https://clinicaltrials.gov/ct2/show/NCT04550351?term=vaccine&amp;cond=covid-19&amp;draw=13&amp;rank=114" TargetMode="External"/><Relationship Id="rId63" Type="http://schemas.openxmlformats.org/officeDocument/2006/relationships/hyperlink" Target="https://clinicaltrials.gov/ct2/show/NCT04546841?term=vaccine&amp;cond=covid-19&amp;draw=2&amp;rank=1" TargetMode="External"/><Relationship Id="rId84" Type="http://schemas.openxmlformats.org/officeDocument/2006/relationships/hyperlink" Target="https://clinicaltrials.gov/ct2/show/NCT04498247" TargetMode="External"/><Relationship Id="rId138" Type="http://schemas.openxmlformats.org/officeDocument/2006/relationships/hyperlink" Target="http://www.chictr.org.cn/showproj.aspx?proj=63754" TargetMode="External"/><Relationship Id="rId159" Type="http://schemas.openxmlformats.org/officeDocument/2006/relationships/hyperlink" Target="https://www.medrxiv.org/content/10.1101/2020.12.03.20243709v1" TargetMode="External"/><Relationship Id="rId170" Type="http://schemas.openxmlformats.org/officeDocument/2006/relationships/hyperlink" Target="https://www.clinicaltrialsregister.eu/ctr-search/trial/2020-004066-19/DE" TargetMode="External"/><Relationship Id="rId107" Type="http://schemas.openxmlformats.org/officeDocument/2006/relationships/hyperlink" Target="https://clinicaltrials.gov/ct2/show/NCT04523571" TargetMode="External"/><Relationship Id="rId11" Type="http://schemas.openxmlformats.org/officeDocument/2006/relationships/hyperlink" Target="https://pactr.samrc.ac.za/TrialDisplay.aspx?TrialID=12166" TargetMode="External"/><Relationship Id="rId32" Type="http://schemas.openxmlformats.org/officeDocument/2006/relationships/hyperlink" Target="https://www.nejm.org/doi/full/10.1056/NEJMoa2026920?query=featured_home" TargetMode="External"/><Relationship Id="rId53" Type="http://schemas.openxmlformats.org/officeDocument/2006/relationships/hyperlink" Target="https://clinicaltrials.gov/ct2/show/NCT04471519?term=bharat&amp;cond=covid-19&amp;draw=2&amp;rank=1" TargetMode="External"/><Relationship Id="rId74" Type="http://schemas.openxmlformats.org/officeDocument/2006/relationships/hyperlink" Target="https://clinicaltrials.gov/ct2/show/study/NCT04299724" TargetMode="External"/><Relationship Id="rId128" Type="http://schemas.openxmlformats.org/officeDocument/2006/relationships/hyperlink" Target="https://clinicaltrials.gov/ct2/show/NCT04587219" TargetMode="External"/><Relationship Id="rId149" Type="http://schemas.openxmlformats.org/officeDocument/2006/relationships/hyperlink" Target="https://pubmed.ncbi.nlm.nih.gov/33139139/" TargetMode="External"/><Relationship Id="rId5" Type="http://schemas.openxmlformats.org/officeDocument/2006/relationships/hyperlink" Target="http://www.chictr.org.cn/showprojen.aspx?proj=52227" TargetMode="External"/><Relationship Id="rId95" Type="http://schemas.openxmlformats.org/officeDocument/2006/relationships/hyperlink" Target="https://clinicaltrials.gov/ct2/show/NCT04508075" TargetMode="External"/><Relationship Id="rId160" Type="http://schemas.openxmlformats.org/officeDocument/2006/relationships/hyperlink" Target="https://www.clinicaltrials.gov/ct2/show/NCT04652102?term=curevac&amp;cond=Covid19&amp;draw=2&amp;rank=1" TargetMode="External"/><Relationship Id="rId181" Type="http://schemas.openxmlformats.org/officeDocument/2006/relationships/drawing" Target="../drawings/drawing2.xml"/><Relationship Id="rId22" Type="http://schemas.openxmlformats.org/officeDocument/2006/relationships/hyperlink" Target="https://www.thelancet.com/journals/lancet/article/PIIS0140-6736(20)31605-6/fulltext" TargetMode="External"/><Relationship Id="rId43" Type="http://schemas.openxmlformats.org/officeDocument/2006/relationships/hyperlink" Target="https://clinicaltrials.gov/ct2/show/NCT04466085?term=NCT04466085&amp;draw=2&amp;rank=1" TargetMode="External"/><Relationship Id="rId64" Type="http://schemas.openxmlformats.org/officeDocument/2006/relationships/hyperlink" Target="https://clinicaltrials.gov/ct2/show/NCT04545749?cond=NCT04545749&amp;draw=2&amp;rank=1" TargetMode="External"/><Relationship Id="rId118" Type="http://schemas.openxmlformats.org/officeDocument/2006/relationships/hyperlink" Target="https://clinicaltrials.gov/ct2/show/NCT04583995" TargetMode="External"/><Relationship Id="rId139" Type="http://schemas.openxmlformats.org/officeDocument/2006/relationships/hyperlink" Target="https://clinicaltrials.gov/ct2/show/NCT04412538?term=vaccine&amp;cond=covid-19&amp;draw=2" TargetMode="External"/><Relationship Id="rId85" Type="http://schemas.openxmlformats.org/officeDocument/2006/relationships/hyperlink" Target="https://clinicaltrials.gov/ct2/show/NCT04509947" TargetMode="External"/><Relationship Id="rId150" Type="http://schemas.openxmlformats.org/officeDocument/2006/relationships/hyperlink" Target="https://pubmed.ncbi.nlm.nih.gov/33059771/" TargetMode="External"/><Relationship Id="rId171" Type="http://schemas.openxmlformats.org/officeDocument/2006/relationships/hyperlink" Target="https://www.clinicaltrials.gov/ct2/show/NCT04683484?term=NCT04683484&amp;draw=2&amp;rank=1" TargetMode="External"/><Relationship Id="rId12" Type="http://schemas.openxmlformats.org/officeDocument/2006/relationships/hyperlink" Target="https://www.clinicaltrialsregister.eu/ctr-search/trial/2020-001072-15/GB" TargetMode="External"/><Relationship Id="rId33" Type="http://schemas.openxmlformats.org/officeDocument/2006/relationships/hyperlink" Target="https://clinicaltrials.gov/ct2/show/NCT04533399?term=vaccine&amp;cond=covid-19&amp;draw=7" TargetMode="External"/><Relationship Id="rId108" Type="http://schemas.openxmlformats.org/officeDocument/2006/relationships/hyperlink" Target="https://clinicaltrials.gov/ct2/show/NCT04649021" TargetMode="External"/><Relationship Id="rId129" Type="http://schemas.openxmlformats.org/officeDocument/2006/relationships/hyperlink" Target="https://clinicaltrials.gov/ct2/show/NCT04591717" TargetMode="External"/><Relationship Id="rId54" Type="http://schemas.openxmlformats.org/officeDocument/2006/relationships/hyperlink" Target="http://ctri.nic.in/Clinicaltrials/pmaindet2.php?trialid=46312&amp;EncHid=&amp;userName=vaccine" TargetMode="External"/><Relationship Id="rId75" Type="http://schemas.openxmlformats.org/officeDocument/2006/relationships/hyperlink" Target="https://clinicaltrials.gov/ct2/show/NCT04641481" TargetMode="External"/><Relationship Id="rId96" Type="http://schemas.openxmlformats.org/officeDocument/2006/relationships/hyperlink" Target="http://ctri.nic.in/Clinicaltrials/showallp.php?mid1=45184&amp;EncHid=&amp;userName=bbv152" TargetMode="External"/><Relationship Id="rId140" Type="http://schemas.openxmlformats.org/officeDocument/2006/relationships/hyperlink" Target="https://www.thelancet.com/journals/laninf/article/PIIS1473-3099(20)30843-4/fulltext" TargetMode="External"/><Relationship Id="rId161" Type="http://schemas.openxmlformats.org/officeDocument/2006/relationships/hyperlink" Target="https://clinicaltrials.gov/ct2/show/NCT04530656" TargetMode="External"/><Relationship Id="rId182" Type="http://schemas.microsoft.com/office/2019/04/relationships/namedSheetView" Target="../namedSheetViews/namedSheetView1.xml"/><Relationship Id="rId6" Type="http://schemas.openxmlformats.org/officeDocument/2006/relationships/hyperlink" Target="https://jamanetwork.com/journals/jama/fullarticle/2769612" TargetMode="External"/><Relationship Id="rId23" Type="http://schemas.openxmlformats.org/officeDocument/2006/relationships/hyperlink" Target="https://clinicaltrials.gov/ct2/show/NCT04526990?term=vaccine&amp;cond=covid-19&amp;draw=6&amp;rank=48" TargetMode="External"/><Relationship Id="rId119" Type="http://schemas.openxmlformats.org/officeDocument/2006/relationships/hyperlink" Target="https://www.clinicaltrialsregister.eu/ctr-search/trial/2020-004123-16/GB" TargetMode="External"/><Relationship Id="rId44" Type="http://schemas.openxmlformats.org/officeDocument/2006/relationships/hyperlink" Target="https://clinicaltrials.gov/ct2/show/NCT04449276?term=vaccine&amp;cond=covid-19&amp;draw=6&amp;rank=47" TargetMode="External"/><Relationship Id="rId60" Type="http://schemas.openxmlformats.org/officeDocument/2006/relationships/hyperlink" Target="https://clinicaltrials.gov/ct2/show/NCT04563702" TargetMode="External"/><Relationship Id="rId65" Type="http://schemas.openxmlformats.org/officeDocument/2006/relationships/hyperlink" Target="http://www.chictr.org.cn/showprojen.aspx?proj=55421" TargetMode="External"/><Relationship Id="rId81" Type="http://schemas.openxmlformats.org/officeDocument/2006/relationships/hyperlink" Target="https://pactr.samrc.ac.za/TrialDisplay.aspx?TrialID=10988" TargetMode="External"/><Relationship Id="rId86" Type="http://schemas.openxmlformats.org/officeDocument/2006/relationships/hyperlink" Target="https://www.clinicaltrialsregister.eu/ctr-search/trial/2020-002584-63/DE" TargetMode="External"/><Relationship Id="rId130" Type="http://schemas.openxmlformats.org/officeDocument/2006/relationships/hyperlink" Target="https://clinicaltrials.gov/show/NCT04614948" TargetMode="External"/><Relationship Id="rId135" Type="http://schemas.openxmlformats.org/officeDocument/2006/relationships/hyperlink" Target="https://clinicaltrials.gov/show/NCT04398147" TargetMode="External"/><Relationship Id="rId151" Type="http://schemas.openxmlformats.org/officeDocument/2006/relationships/hyperlink" Target="http://https/www.nature.com/articles/s41586-020-2814-7" TargetMode="External"/><Relationship Id="rId156" Type="http://schemas.openxmlformats.org/officeDocument/2006/relationships/hyperlink" Target="https://clinicaltrials.gov/ct2/show/NCT04671017?lead=Valneva&amp;draw=2&amp;rank=1" TargetMode="External"/><Relationship Id="rId177" Type="http://schemas.openxmlformats.org/officeDocument/2006/relationships/hyperlink" Target="https://clinicaltrials.gov/ct2/show/NCT04672395" TargetMode="External"/><Relationship Id="rId172" Type="http://schemas.openxmlformats.org/officeDocument/2006/relationships/hyperlink" Target="https://www.clinicaltrials.gov/ct2/show/NCT04683224?id=NCT04639466+OR+NCT04655625+OR+NCT04662697+OR+NCT04683224+OR+NCT04668339+OR+NCT04674189+OR+NCT04665258+OR+NCT04646590+OR+NCT04642638+OR+NCT04656613+OR+NCT04648800+OR+NCT04649515+OR+NCT04677660+OR+NCT04668625+OR+NCT04649021+OR+NCT04649151+OR+NCT04659486+OR+NCT04664075&amp;draw=2&amp;rank=1&amp;load=cart" TargetMode="External"/><Relationship Id="rId13" Type="http://schemas.openxmlformats.org/officeDocument/2006/relationships/hyperlink" Target="https://www.thelancet.com/journals/lancet/article/PIIS0140-6736(20)31604-4/fulltext" TargetMode="External"/><Relationship Id="rId18" Type="http://schemas.openxmlformats.org/officeDocument/2006/relationships/hyperlink" Target="http://ctri.nic.in/Clinicaltrials/showallp.php?mid1=46186&amp;EncHid=&amp;userName=covid-19%20vaccine" TargetMode="External"/><Relationship Id="rId39" Type="http://schemas.openxmlformats.org/officeDocument/2006/relationships/hyperlink" Target="https://clinicaltrials.gov/ct2/show/NCT04405076?term=moderna&amp;cond=covid-19&amp;draw=2&amp;rank=1" TargetMode="External"/><Relationship Id="rId109" Type="http://schemas.openxmlformats.org/officeDocument/2006/relationships/hyperlink" Target="https://clinicaltrials.gov/ct2/show/NCT04566276" TargetMode="External"/><Relationship Id="rId34" Type="http://schemas.openxmlformats.org/officeDocument/2006/relationships/hyperlink" Target="https://www.nejm.org/doi/full/10.1056/NEJMoa2022483" TargetMode="External"/><Relationship Id="rId50" Type="http://schemas.openxmlformats.org/officeDocument/2006/relationships/hyperlink" Target="https://clinicaltrials.gov/ct2/show/NCT04527081?term=vaccine&amp;cond=covid-19&amp;draw=7" TargetMode="External"/><Relationship Id="rId55" Type="http://schemas.openxmlformats.org/officeDocument/2006/relationships/hyperlink" Target="https://clinicaltrials.gov/ct2/show/study/NCT04473690?term=vaccine&amp;cond=covid-19&amp;draw=3" TargetMode="External"/><Relationship Id="rId76" Type="http://schemas.openxmlformats.org/officeDocument/2006/relationships/hyperlink" Target="https://clinicaltrials.gov/ct2/show/NCT04400838" TargetMode="External"/><Relationship Id="rId97" Type="http://schemas.openxmlformats.org/officeDocument/2006/relationships/hyperlink" Target="https://clinicaltrials.gov/ct2/show/NCT04527575" TargetMode="External"/><Relationship Id="rId104" Type="http://schemas.openxmlformats.org/officeDocument/2006/relationships/hyperlink" Target="https://clinicaltrials.gov/ct2/show/NCT04368728?term=vaccine&amp;cond=covid-19&amp;draw=3&amp;rank=12" TargetMode="External"/><Relationship Id="rId120" Type="http://schemas.openxmlformats.org/officeDocument/2006/relationships/hyperlink" Target="https://clinicaltrials.gov/ct2/show/NCT04636333" TargetMode="External"/><Relationship Id="rId125" Type="http://schemas.openxmlformats.org/officeDocument/2006/relationships/hyperlink" Target="https://clinicaltrials.gov/show/NCT04535453" TargetMode="External"/><Relationship Id="rId141" Type="http://schemas.openxmlformats.org/officeDocument/2006/relationships/hyperlink" Target="https://www.thelancet.com/journals/laninf/article/PIIS1473-3099(20)30831-8/fulltext" TargetMode="External"/><Relationship Id="rId146" Type="http://schemas.openxmlformats.org/officeDocument/2006/relationships/hyperlink" Target="http://www.chictr.org.cn/showproj.aspx?proj=58207" TargetMode="External"/><Relationship Id="rId167" Type="http://schemas.openxmlformats.org/officeDocument/2006/relationships/hyperlink" Target="https://www.clinicaltrials.gov/ct2/results?cond=&amp;term=NCT04673149&amp;cntry=&amp;state=&amp;city=&amp;dist=" TargetMode="External"/><Relationship Id="rId7" Type="http://schemas.openxmlformats.org/officeDocument/2006/relationships/hyperlink" Target="http://www.chictr.org.cn/showprojen.aspx?proj=56651" TargetMode="External"/><Relationship Id="rId71" Type="http://schemas.openxmlformats.org/officeDocument/2006/relationships/hyperlink" Target="https://clinicaltrials.gov/ct2/show/NCT04617483?term=sinovac++vaccine&amp;cond=covid&amp;draw=2&amp;rank=7" TargetMode="External"/><Relationship Id="rId92" Type="http://schemas.openxmlformats.org/officeDocument/2006/relationships/hyperlink" Target="https://rpcec.sld.cu/en/trials/RPCEC00000338-En" TargetMode="External"/><Relationship Id="rId162" Type="http://schemas.openxmlformats.org/officeDocument/2006/relationships/hyperlink" Target="https://www.clinicaltrials.gov/ct2/show/NCT04651790?term=vaccination&amp;cond=covid&amp;draw=2&amp;rank=10" TargetMode="External"/><Relationship Id="rId2" Type="http://schemas.openxmlformats.org/officeDocument/2006/relationships/hyperlink" Target="https://clinicaltrials.gov/ct2/show/NCT04551547?term=vaccine&amp;cond=covid-19&amp;draw=2&amp;rank=8" TargetMode="External"/><Relationship Id="rId29" Type="http://schemas.openxmlformats.org/officeDocument/2006/relationships/hyperlink" Target="https://clinicaltrials.gov/ct2/show/NCT04436276?term=NCT04436276&amp;draw=2&amp;rank=1" TargetMode="External"/><Relationship Id="rId24" Type="http://schemas.openxmlformats.org/officeDocument/2006/relationships/hyperlink" Target="https://clinicaltrials.gov/ct2/show/NCT04540419?term=vaccine&amp;cond=covid-19&amp;draw=6" TargetMode="External"/><Relationship Id="rId40" Type="http://schemas.openxmlformats.org/officeDocument/2006/relationships/hyperlink" Target="https://clinicaltrials.gov/ct2/show/NCT04283461?term=vaccine&amp;cond=covid-19&amp;draw=2&amp;rank=4" TargetMode="External"/><Relationship Id="rId45" Type="http://schemas.openxmlformats.org/officeDocument/2006/relationships/hyperlink" Target="https://clinicaltrials.gov/ct2/show/NCT04515147?term=vaccine&amp;cond=covid-19&amp;draw=11&amp;rank=59" TargetMode="External"/><Relationship Id="rId66" Type="http://schemas.openxmlformats.org/officeDocument/2006/relationships/hyperlink" Target="http://www.isrctn.com/ISRCTN17072692" TargetMode="External"/><Relationship Id="rId87" Type="http://schemas.openxmlformats.org/officeDocument/2006/relationships/hyperlink" Target="https://clinicaltrials.gov/ct2/show/NCT04276896" TargetMode="External"/><Relationship Id="rId110" Type="http://schemas.openxmlformats.org/officeDocument/2006/relationships/hyperlink" Target="http://www.chictr.org.cn/showproj.aspx?proj=63183" TargetMode="External"/><Relationship Id="rId115" Type="http://schemas.openxmlformats.org/officeDocument/2006/relationships/hyperlink" Target="https://www.thelancet.com/journals/lancet/article/PIIS0140-6736(20)32661-1/fulltext" TargetMode="External"/><Relationship Id="rId131" Type="http://schemas.openxmlformats.org/officeDocument/2006/relationships/hyperlink" Target="https://clinicaltrials.gov/show/NCT04640233" TargetMode="External"/><Relationship Id="rId136" Type="http://schemas.openxmlformats.org/officeDocument/2006/relationships/hyperlink" Target="https://clinicaltrials.gov/ct2/show/NCT04569786" TargetMode="External"/><Relationship Id="rId157" Type="http://schemas.openxmlformats.org/officeDocument/2006/relationships/hyperlink" Target="http://www.ctri.nic.in/Clinicaltrials/pmaindet2.php?trialid=48329" TargetMode="External"/><Relationship Id="rId178" Type="http://schemas.openxmlformats.org/officeDocument/2006/relationships/hyperlink" Target="https://www.nature.com/articles/s41467-020-19819-1" TargetMode="External"/><Relationship Id="rId61" Type="http://schemas.openxmlformats.org/officeDocument/2006/relationships/hyperlink" Target="https://clinicaltrials.gov/ct2/show/NCT04405908?term=clover&amp;cond=covid-19&amp;draw=2&amp;rank=1" TargetMode="External"/><Relationship Id="rId82" Type="http://schemas.openxmlformats.org/officeDocument/2006/relationships/hyperlink" Target="https://clinicaltrials.gov/ct2/show/NCT04444674" TargetMode="External"/><Relationship Id="rId152" Type="http://schemas.openxmlformats.org/officeDocument/2006/relationships/hyperlink" Target="https://clinicaltrials.gov/ct2/show/NCT04582344?term=sinovac++vaccine&amp;cond=covid&amp;draw=2&amp;rank=5" TargetMode="External"/><Relationship Id="rId173" Type="http://schemas.openxmlformats.org/officeDocument/2006/relationships/hyperlink" Target="https://www.clinicaltrials.gov/ct2/show/NCT04674189?id=NCT04639466+OR+NCT04655625+OR+NCT04662697+OR+NCT04683224+OR+NCT04668339+OR+NCT04674189+OR+NCT04665258+OR+NCT04646590+OR+NCT04642638+OR+NCT04656613+OR+NCT04648800+OR+NCT04649515+OR+NCT04677660+OR+NCT04668625+OR+NCT04649021+OR+NCT04649151+OR+NCT04659486+OR+NCT04664075&amp;draw=2&amp;rank=3&amp;load=cart" TargetMode="External"/><Relationship Id="rId19" Type="http://schemas.openxmlformats.org/officeDocument/2006/relationships/hyperlink" Target="http://www.chictr.org.cn/showprojen.aspx?proj=51154" TargetMode="External"/><Relationship Id="rId14" Type="http://schemas.openxmlformats.org/officeDocument/2006/relationships/hyperlink" Target="https://www.clinicaltrialsregister.eu/ctr-search/trial/2020-001228-32/GB" TargetMode="External"/><Relationship Id="rId30" Type="http://schemas.openxmlformats.org/officeDocument/2006/relationships/hyperlink" Target="https://clinicaltrials.gov/ct2/show/NCT04505722?term=NCT04505722&amp;draw=2&amp;rank=1" TargetMode="External"/><Relationship Id="rId35" Type="http://schemas.openxmlformats.org/officeDocument/2006/relationships/hyperlink" Target="https://www.clinicaltrialsregister.eu/ctr-search/search?query=BNT162-01" TargetMode="External"/><Relationship Id="rId56" Type="http://schemas.openxmlformats.org/officeDocument/2006/relationships/hyperlink" Target="https://clinicaltrials.gov/ct2/show/NCT04537208?term=sanofi&amp;cond=sars-cov-2&amp;draw=2&amp;rank=1" TargetMode="External"/><Relationship Id="rId77" Type="http://schemas.openxmlformats.org/officeDocument/2006/relationships/hyperlink" Target="https://clinicaltrials.gov/ct2/show/NCT04324606" TargetMode="External"/><Relationship Id="rId100" Type="http://schemas.openxmlformats.org/officeDocument/2006/relationships/hyperlink" Target="https://clinicaltrials.gov/ct2/show/NCT04591184" TargetMode="External"/><Relationship Id="rId105" Type="http://schemas.openxmlformats.org/officeDocument/2006/relationships/hyperlink" Target="https://clinicaltrials.gov/ct2/show/NCT04588480" TargetMode="External"/><Relationship Id="rId126" Type="http://schemas.openxmlformats.org/officeDocument/2006/relationships/hyperlink" Target="https://clinicaltrials.gov/ct2/show/NCT04566770" TargetMode="External"/><Relationship Id="rId147" Type="http://schemas.openxmlformats.org/officeDocument/2006/relationships/hyperlink" Target="https://clinicaltrials.gov/ct2/show/NCT04619628" TargetMode="External"/><Relationship Id="rId168" Type="http://schemas.openxmlformats.org/officeDocument/2006/relationships/hyperlink" Target="https://www.clinicaltrials.gov/ct2/show/NCT04662697?term=vaccination&amp;cond=covid&amp;draw=1&amp;rank=86" TargetMode="External"/><Relationship Id="rId8" Type="http://schemas.openxmlformats.org/officeDocument/2006/relationships/hyperlink" Target="http://www.chictr.org.cn/showproj.aspx?proj=53003" TargetMode="External"/><Relationship Id="rId51" Type="http://schemas.openxmlformats.org/officeDocument/2006/relationships/hyperlink" Target="http://ctri.nic.in/Clinicaltrials/pmaindet2.php?trialid=45306&amp;EncHid=&amp;userName=vaccine" TargetMode="External"/><Relationship Id="rId72" Type="http://schemas.openxmlformats.org/officeDocument/2006/relationships/hyperlink" Target="http://www.chictr.org.cn/showprojen.aspx?proj=62581" TargetMode="External"/><Relationship Id="rId93" Type="http://schemas.openxmlformats.org/officeDocument/2006/relationships/hyperlink" Target="https://rpcec.sld.cu/en/trials/RPCEC00000340-En" TargetMode="External"/><Relationship Id="rId98" Type="http://schemas.openxmlformats.org/officeDocument/2006/relationships/hyperlink" Target="https://clinicaltrials.gov/ct2/show/NCT04642638" TargetMode="External"/><Relationship Id="rId121" Type="http://schemas.openxmlformats.org/officeDocument/2006/relationships/hyperlink" Target="http://www.chictr.org.cn/showprojen.aspx?proj=64718" TargetMode="External"/><Relationship Id="rId142" Type="http://schemas.openxmlformats.org/officeDocument/2006/relationships/hyperlink" Target="https://clinicaltrials.gov/ct2/show/NCT04646590" TargetMode="External"/><Relationship Id="rId163" Type="http://schemas.openxmlformats.org/officeDocument/2006/relationships/hyperlink" Target="https://www.clinicaltrials.gov/ct2/show/NCT04659239?term=vaccination&amp;cond=covid&amp;draw=3&amp;rank=19" TargetMode="External"/><Relationship Id="rId3" Type="http://schemas.openxmlformats.org/officeDocument/2006/relationships/hyperlink" Target="https://clinicaltrials.gov/ct2/show/NCT04352608?term=Sinovac&amp;cntry=CN&amp;draw=2&amp;rank=9https://clinicaltrials.gov/ct2/show/NCT04352608?term=Sinovac&amp;cntry=CN&amp;draw=2&amp;rank=9" TargetMode="External"/><Relationship Id="rId25" Type="http://schemas.openxmlformats.org/officeDocument/2006/relationships/hyperlink" Target="https://clinicaltrials.gov/ct2/show/NCT04436471?term=vaccine&amp;cond=covid-19&amp;draw=4" TargetMode="External"/><Relationship Id="rId46" Type="http://schemas.openxmlformats.org/officeDocument/2006/relationships/hyperlink" Target="https://clinicaltrials.gov/ct2/show/NCT04470609?term=vaccine&amp;cond=covid-19&amp;draw=2" TargetMode="External"/><Relationship Id="rId67" Type="http://schemas.openxmlformats.org/officeDocument/2006/relationships/hyperlink" Target="http://www.chictr.org.cn/showprojen.aspx?proj=55524" TargetMode="External"/><Relationship Id="rId116" Type="http://schemas.openxmlformats.org/officeDocument/2006/relationships/hyperlink" Target="https://clinicaltrials.gov/ct2/show/NCT04437875" TargetMode="External"/><Relationship Id="rId137" Type="http://schemas.openxmlformats.org/officeDocument/2006/relationships/hyperlink" Target="https://clinicaltrials.gov/show/NCT04608305" TargetMode="External"/><Relationship Id="rId158" Type="http://schemas.openxmlformats.org/officeDocument/2006/relationships/hyperlink" Target="https://www.medrxiv.org/content/10.1101/2020.12.11.20210419v1" TargetMode="External"/><Relationship Id="rId20" Type="http://schemas.openxmlformats.org/officeDocument/2006/relationships/hyperlink" Target="https://www.thelancet.com/journals/lancet/article/PIIS0140-6736(20)31208-3/fulltext" TargetMode="External"/><Relationship Id="rId41" Type="http://schemas.openxmlformats.org/officeDocument/2006/relationships/hyperlink" Target="https://clinicaltrials.gov/ct2/show/NCT04445194?term=longcom&amp;draw=2&amp;rank=2" TargetMode="External"/><Relationship Id="rId62" Type="http://schemas.openxmlformats.org/officeDocument/2006/relationships/hyperlink" Target="http://www.chictr.org.cn/showprojen.aspx?proj=60581" TargetMode="External"/><Relationship Id="rId83" Type="http://schemas.openxmlformats.org/officeDocument/2006/relationships/hyperlink" Target="https://clinicaltrials.gov/ct2/show/NCT04313127" TargetMode="External"/><Relationship Id="rId88" Type="http://schemas.openxmlformats.org/officeDocument/2006/relationships/hyperlink" Target="https://clinicaltrials.gov/ct2/show/NCT04453852?term=vaccine&amp;cond=covid-19&amp;draw=5" TargetMode="External"/><Relationship Id="rId111" Type="http://schemas.openxmlformats.org/officeDocument/2006/relationships/hyperlink" Target="https://clinicaltrials.gov/ct2/show/NCT04636697" TargetMode="External"/><Relationship Id="rId132" Type="http://schemas.openxmlformats.org/officeDocument/2006/relationships/hyperlink" Target="https://clinicaltrials.gov/show/NCT04642339" TargetMode="External"/><Relationship Id="rId153" Type="http://schemas.openxmlformats.org/officeDocument/2006/relationships/hyperlink" Target="https://clinicaltrials.gov/ct2/show/NCT04497298" TargetMode="External"/><Relationship Id="rId174" Type="http://schemas.openxmlformats.org/officeDocument/2006/relationships/hyperlink" Target="https://www.ncbi.nlm.nih.gov/pmc/articles/PMC7583697/" TargetMode="External"/><Relationship Id="rId179" Type="http://schemas.openxmlformats.org/officeDocument/2006/relationships/hyperlink" Target="https://clinicaltrials.gov/ct2/show/NCT04639466" TargetMode="External"/><Relationship Id="rId15" Type="http://schemas.openxmlformats.org/officeDocument/2006/relationships/hyperlink" Target="http://www.isrctn.com/ISRCTN89951424" TargetMode="External"/><Relationship Id="rId36" Type="http://schemas.openxmlformats.org/officeDocument/2006/relationships/hyperlink" Target="http://www.chictr.org.cn/showprojen.aspx?proj=56834" TargetMode="External"/><Relationship Id="rId57" Type="http://schemas.openxmlformats.org/officeDocument/2006/relationships/hyperlink" Target="https://clinicaltrials.gov/ct2/show/NCT04480957?term=vaccine&amp;cond=covid-19&amp;draw=10&amp;rank=68" TargetMode="External"/><Relationship Id="rId106" Type="http://schemas.openxmlformats.org/officeDocument/2006/relationships/hyperlink" Target="https://clinicaltrials.gov/ct2/show/NCT04380701" TargetMode="External"/><Relationship Id="rId127" Type="http://schemas.openxmlformats.org/officeDocument/2006/relationships/hyperlink" Target="https://clinicaltrials.gov/ct2/show/NCT04568811" TargetMode="External"/><Relationship Id="rId10" Type="http://schemas.openxmlformats.org/officeDocument/2006/relationships/hyperlink" Target="https://clinicaltrials.gov/ct2/show/NCT04560881?term=vaccine&amp;cond=covid-19&amp;draw=2&amp;rank=3" TargetMode="External"/><Relationship Id="rId31" Type="http://schemas.openxmlformats.org/officeDocument/2006/relationships/hyperlink" Target="https://clinicaltrials.gov/ct2/show/NCT04368988?term=vaccine&amp;recrs=a&amp;cond=covid-19&amp;draw=2&amp;rank=10" TargetMode="External"/><Relationship Id="rId52" Type="http://schemas.openxmlformats.org/officeDocument/2006/relationships/hyperlink" Target="https://clinicaltrials.gov/ct2/show/NCT04445389?term=vaccine&amp;cond=covid-19&amp;draw=3&amp;rank=12" TargetMode="External"/><Relationship Id="rId73" Type="http://schemas.openxmlformats.org/officeDocument/2006/relationships/hyperlink" Target="https://clinicaltrials.gov/ct2/show/NCT04612972" TargetMode="External"/><Relationship Id="rId78" Type="http://schemas.openxmlformats.org/officeDocument/2006/relationships/hyperlink" Target="https://clinicaltrials.gov/show/NCT04536051" TargetMode="External"/><Relationship Id="rId94" Type="http://schemas.openxmlformats.org/officeDocument/2006/relationships/hyperlink" Target="https://rpcec.sld.cu/en/trials/RPCEC00000332-En" TargetMode="External"/><Relationship Id="rId99" Type="http://schemas.openxmlformats.org/officeDocument/2006/relationships/hyperlink" Target="https://clinicaltrials.gov/ct2/show/NCT04336410" TargetMode="External"/><Relationship Id="rId101" Type="http://schemas.openxmlformats.org/officeDocument/2006/relationships/hyperlink" Target="https://clinicaltrials.gov/ct2/show/NCT04627675" TargetMode="External"/><Relationship Id="rId122" Type="http://schemas.openxmlformats.org/officeDocument/2006/relationships/hyperlink" Target="http://www.chictr.org.cn/showprojen.aspx?proj=64449" TargetMode="External"/><Relationship Id="rId143" Type="http://schemas.openxmlformats.org/officeDocument/2006/relationships/hyperlink" Target="http://www.chictr.org.cn/showproj.aspx?proj=63353" TargetMode="External"/><Relationship Id="rId148" Type="http://schemas.openxmlformats.org/officeDocument/2006/relationships/hyperlink" Target="https://clinicaltrials.gov/ct2/show/NCT04386252" TargetMode="External"/><Relationship Id="rId164" Type="http://schemas.openxmlformats.org/officeDocument/2006/relationships/hyperlink" Target="https://www.clinicaltrials.gov/ct2/show/NCT04656613?term=vaccination&amp;cond=covid&amp;draw=2&amp;rank=53" TargetMode="External"/><Relationship Id="rId169" Type="http://schemas.openxmlformats.org/officeDocument/2006/relationships/hyperlink" Target="https://clinicaltrials.gov/ct2/show/NCT04666012" TargetMode="External"/><Relationship Id="rId4" Type="http://schemas.openxmlformats.org/officeDocument/2006/relationships/hyperlink" Target="https://clinicaltrials.gov/ct2/show/NCT04456595?term=vaccine&amp;cond=covid-19&amp;draw=2&amp;rank=1" TargetMode="External"/><Relationship Id="rId9" Type="http://schemas.openxmlformats.org/officeDocument/2006/relationships/hyperlink" Target="http://www.chictr.org.cn/showprojen.aspx?proj=56651" TargetMode="External"/><Relationship Id="rId180" Type="http://schemas.openxmlformats.org/officeDocument/2006/relationships/printerSettings" Target="../printerSettings/printerSettings2.bin"/><Relationship Id="rId26" Type="http://schemas.openxmlformats.org/officeDocument/2006/relationships/hyperlink" Target="https://www.thelancet.com/journals/lancet/article/PIIS0140-6736(20)31866-3/fulltext" TargetMode="External"/><Relationship Id="rId47" Type="http://schemas.openxmlformats.org/officeDocument/2006/relationships/hyperlink" Target="https://clinicaltrials.gov/ct2/show/NCT04530357?term=vaccine&amp;cond=covid-19&amp;draw=4" TargetMode="External"/><Relationship Id="rId68" Type="http://schemas.openxmlformats.org/officeDocument/2006/relationships/hyperlink" Target="https://clinicaltrials.gov/ct2/show/NCT04450004?term=vaccine&amp;cond=covid-19&amp;draw=2&amp;rank=10" TargetMode="External"/><Relationship Id="rId89" Type="http://schemas.openxmlformats.org/officeDocument/2006/relationships/hyperlink" Target="https://clinicaltrials.gov/ct2/show/study/NCT04487210?term=vaccine&amp;cond=covid-19&amp;draw=7" TargetMode="External"/><Relationship Id="rId112" Type="http://schemas.openxmlformats.org/officeDocument/2006/relationships/hyperlink" Target="http://www.chictr.org.cn/showprojen.aspx?proj=64452" TargetMode="External"/><Relationship Id="rId133" Type="http://schemas.openxmlformats.org/officeDocument/2006/relationships/hyperlink" Target="https://clinicaltrials.gov/ct2/show/NCT04341389" TargetMode="External"/><Relationship Id="rId154" Type="http://schemas.openxmlformats.org/officeDocument/2006/relationships/hyperlink" Target="https://rpcec.sld.cu/en/trials/RPCEC00000345-En" TargetMode="External"/><Relationship Id="rId175" Type="http://schemas.openxmlformats.org/officeDocument/2006/relationships/hyperlink" Target="https://rpcec.sld.cu/ensayos/RPCEC00000347-Sp" TargetMode="External"/><Relationship Id="rId16" Type="http://schemas.openxmlformats.org/officeDocument/2006/relationships/hyperlink" Target="https://clinicaltrials.gov/ct2/show/NCT04516746?term=astrazeneca&amp;cond=covid-19&amp;draw=2&amp;rank=1" TargetMode="External"/><Relationship Id="rId37" Type="http://schemas.openxmlformats.org/officeDocument/2006/relationships/hyperlink" Target="https://www.nature.com/articles/s41586-020-2639-4" TargetMode="External"/><Relationship Id="rId58" Type="http://schemas.openxmlformats.org/officeDocument/2006/relationships/hyperlink" Target="https://anzctr.org.au/Trial/Registration/TrialReview.aspx?id=380145&amp;isReview=true" TargetMode="External"/><Relationship Id="rId79" Type="http://schemas.openxmlformats.org/officeDocument/2006/relationships/hyperlink" Target="https://clinicaltrials.gov/ct2/show/NCT04568031" TargetMode="External"/><Relationship Id="rId102" Type="http://schemas.openxmlformats.org/officeDocument/2006/relationships/hyperlink" Target="https://clinicaltrials.gov/ct2/show/NCT04649151" TargetMode="External"/><Relationship Id="rId123" Type="http://schemas.openxmlformats.org/officeDocument/2006/relationships/hyperlink" Target="https://clinicaltrials.gov/ct2/show/NCT04640402" TargetMode="External"/><Relationship Id="rId144" Type="http://schemas.openxmlformats.org/officeDocument/2006/relationships/hyperlink" Target="https://clinicaltrials.gov/ct2/show/NCT04560881?term=vaccine&amp;cond=covid-19&amp;draw=2" TargetMode="External"/><Relationship Id="rId90" Type="http://schemas.openxmlformats.org/officeDocument/2006/relationships/hyperlink" Target="https://clinicaltrials.gov/ct2/show/record/NCT04522089" TargetMode="External"/><Relationship Id="rId165" Type="http://schemas.openxmlformats.org/officeDocument/2006/relationships/hyperlink" Target="https://www.clinicaltrials.gov/ct2/show/NCT04655625?term=vaccination&amp;cond=covid&amp;draw=1&amp;rank=129" TargetMode="External"/><Relationship Id="rId27" Type="http://schemas.openxmlformats.org/officeDocument/2006/relationships/hyperlink" Target="https://clinicaltrials.gov/ct2/show/NCT04530396?term=vaccine&amp;cond=covid-19&amp;draw=3" TargetMode="External"/><Relationship Id="rId48" Type="http://schemas.openxmlformats.org/officeDocument/2006/relationships/hyperlink" Target="https://clinicaltrials.gov/ct2/show/NCT04447781" TargetMode="External"/><Relationship Id="rId69" Type="http://schemas.openxmlformats.org/officeDocument/2006/relationships/hyperlink" Target="http://www.chictr.org.cn/showprojen.aspx?proj=62350" TargetMode="External"/><Relationship Id="rId113" Type="http://schemas.openxmlformats.org/officeDocument/2006/relationships/hyperlink" Target="https://clinicaltrials.gov/ct2/show/NCT04334980" TargetMode="External"/><Relationship Id="rId134" Type="http://schemas.openxmlformats.org/officeDocument/2006/relationships/hyperlink" Target="https://clinicaltrials.gov/ct2/show/NCT04552366?term=vaccine&amp;cond=covid-19&amp;draw=3&amp;rank=15" TargetMode="External"/><Relationship Id="rId80" Type="http://schemas.openxmlformats.org/officeDocument/2006/relationships/hyperlink" Target="https://www.clinicaltrialsregister.eu/ctr-search/search?query=eudract_number:2020-001228-32" TargetMode="External"/><Relationship Id="rId155" Type="http://schemas.openxmlformats.org/officeDocument/2006/relationships/hyperlink" Target="https://rpcec.sld.cu/en/trials/RPCEC00000346-En" TargetMode="External"/><Relationship Id="rId176" Type="http://schemas.openxmlformats.org/officeDocument/2006/relationships/hyperlink" Target="https://jrct.niph.go.jp/en-latest-detail/jRCT2051200092" TargetMode="External"/><Relationship Id="rId17" Type="http://schemas.openxmlformats.org/officeDocument/2006/relationships/hyperlink" Target="https://clinicaltrials.gov/ct2/show/NCT04540393?term=vaccine&amp;cond=covid-19&amp;draw=3&amp;rank=20" TargetMode="External"/><Relationship Id="rId38" Type="http://schemas.openxmlformats.org/officeDocument/2006/relationships/hyperlink" Target="https://clinicaltrials.gov/ct2/show/NCT04470427?term=vaccine&amp;cond=covid-19&amp;draw=5" TargetMode="External"/><Relationship Id="rId59" Type="http://schemas.openxmlformats.org/officeDocument/2006/relationships/hyperlink" Target="https://clinicaltrials.gov/ct2/show/NCT04528641?term=vaccine&amp;cond=covid-19&amp;draw=8" TargetMode="External"/><Relationship Id="rId103" Type="http://schemas.openxmlformats.org/officeDocument/2006/relationships/hyperlink" Target="https://www.clinicaltrialsregister.eu/ctr-search/trial/2020-003267-26/DE" TargetMode="External"/><Relationship Id="rId124" Type="http://schemas.openxmlformats.org/officeDocument/2006/relationships/hyperlink" Target="https://clinicaltrials.gov/ct2/show/NCT04537949?term=vaccine&amp;cond=covid-19&amp;draw=4&amp;rank=26" TargetMode="External"/><Relationship Id="rId70" Type="http://schemas.openxmlformats.org/officeDocument/2006/relationships/hyperlink" Target="https://clinicaltrials.gov/ct2/show/NCT04569383?term=vaccine&amp;cond=covid-19&amp;draw=5" TargetMode="External"/><Relationship Id="rId91" Type="http://schemas.openxmlformats.org/officeDocument/2006/relationships/hyperlink" Target="https://www.ins.gob.pe/ensayosclinicos/rpec/recuperarECPBNuevoEN.asp?numec=054-20" TargetMode="External"/><Relationship Id="rId145" Type="http://schemas.openxmlformats.org/officeDocument/2006/relationships/hyperlink" Target="https://clinicaltrials.gov/ct2/show/NCT04510207" TargetMode="External"/><Relationship Id="rId166" Type="http://schemas.openxmlformats.org/officeDocument/2006/relationships/hyperlink" Target="https://www.clinicaltrials.gov/ct2/show/NCT04668339?term=vaccination&amp;cond=covid&amp;draw=1&amp;rank=147" TargetMode="External"/><Relationship Id="rId1" Type="http://schemas.openxmlformats.org/officeDocument/2006/relationships/hyperlink" Target="https://clinicaltrials.gov/ct2/show/NCT04383574?term=covid-19&amp;cond=vaccine&amp;cntry=CN&amp;draw=2&amp;rank=3" TargetMode="External"/><Relationship Id="rId28" Type="http://schemas.openxmlformats.org/officeDocument/2006/relationships/hyperlink" Target="https://clinicaltrials.gov/ct2/show/NCT04564716?term=vaccine&amp;cond=covid-19&amp;draw=3" TargetMode="External"/><Relationship Id="rId49" Type="http://schemas.openxmlformats.org/officeDocument/2006/relationships/hyperlink" Target="https://clinicaltrials.gov/ct2/show/NCT04463472?term=NCT04463472&amp;draw=2&amp;rank=1" TargetMode="External"/><Relationship Id="rId114" Type="http://schemas.openxmlformats.org/officeDocument/2006/relationships/hyperlink" Target="https://pubmed.ncbi.nlm.nih.gov/3270229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597"/>
    <pageSetUpPr fitToPage="1"/>
  </sheetPr>
  <dimension ref="A1:Q63"/>
  <sheetViews>
    <sheetView showGridLines="0" tabSelected="1" zoomScale="90" zoomScaleNormal="90" workbookViewId="0">
      <selection activeCell="R10" sqref="R10"/>
    </sheetView>
  </sheetViews>
  <sheetFormatPr baseColWidth="10" defaultColWidth="9.140625" defaultRowHeight="15"/>
  <cols>
    <col min="1" max="1" width="15.42578125" style="1" customWidth="1"/>
    <col min="2" max="2" width="37.85546875" style="2" customWidth="1"/>
    <col min="3" max="3" width="18.140625" style="1" customWidth="1"/>
    <col min="4" max="4" width="18.140625" style="2" customWidth="1"/>
    <col min="5" max="14" width="9.140625" style="1"/>
    <col min="15" max="15" width="30.28515625" style="1" customWidth="1"/>
    <col min="16" max="16384" width="9.140625" style="1"/>
  </cols>
  <sheetData>
    <row r="1" spans="1:17" ht="15" customHeight="1">
      <c r="A1" s="11"/>
      <c r="B1" s="12"/>
      <c r="C1" s="11"/>
      <c r="D1" s="12"/>
      <c r="E1" s="11"/>
      <c r="F1" s="11"/>
      <c r="G1" s="11"/>
      <c r="H1" s="11"/>
      <c r="I1" s="11"/>
      <c r="J1" s="11"/>
      <c r="K1" s="11"/>
      <c r="L1" s="11"/>
      <c r="M1" s="11"/>
      <c r="N1" s="11"/>
      <c r="O1" s="11"/>
      <c r="P1" s="11"/>
      <c r="Q1" s="11"/>
    </row>
    <row r="2" spans="1:17" s="3" customFormat="1" ht="15.75">
      <c r="A2" s="14"/>
      <c r="B2" s="13"/>
      <c r="C2" s="14"/>
      <c r="D2" s="14"/>
      <c r="E2" s="14"/>
      <c r="F2" s="14"/>
      <c r="G2" s="15"/>
      <c r="H2" s="15"/>
      <c r="I2" s="15"/>
      <c r="J2" s="15"/>
      <c r="K2" s="15"/>
      <c r="L2" s="15"/>
      <c r="M2" s="15"/>
      <c r="N2" s="15"/>
      <c r="O2" s="15"/>
      <c r="P2" s="15"/>
      <c r="Q2" s="15"/>
    </row>
    <row r="3" spans="1:17" s="3" customFormat="1" ht="15.75">
      <c r="A3" s="27"/>
      <c r="B3" s="14"/>
      <c r="C3" s="14"/>
      <c r="D3" s="14"/>
      <c r="E3" s="14"/>
      <c r="F3" s="14"/>
      <c r="G3" s="14"/>
      <c r="H3" s="15"/>
      <c r="I3" s="15"/>
      <c r="J3" s="15"/>
      <c r="K3" s="15"/>
      <c r="L3" s="15"/>
      <c r="M3" s="15"/>
      <c r="N3" s="15"/>
      <c r="O3" s="15"/>
      <c r="P3" s="15"/>
      <c r="Q3" s="15"/>
    </row>
    <row r="4" spans="1:17" s="3" customFormat="1" ht="15.75">
      <c r="A4" s="27"/>
      <c r="B4" s="13"/>
      <c r="C4" s="14"/>
      <c r="D4" s="14"/>
      <c r="E4" s="14"/>
      <c r="F4" s="14"/>
      <c r="G4" s="15"/>
      <c r="H4" s="15"/>
      <c r="I4" s="15"/>
      <c r="J4" s="15"/>
      <c r="K4" s="15"/>
      <c r="L4" s="15"/>
      <c r="M4" s="15"/>
      <c r="N4" s="15"/>
      <c r="O4" s="15"/>
      <c r="P4" s="15"/>
      <c r="Q4" s="15"/>
    </row>
    <row r="5" spans="1:17" s="3" customFormat="1" ht="15.75">
      <c r="A5" s="27"/>
      <c r="B5" s="13"/>
      <c r="C5" s="14"/>
      <c r="D5" s="14"/>
      <c r="E5" s="14"/>
      <c r="F5" s="14"/>
      <c r="G5" s="15"/>
      <c r="H5" s="15"/>
      <c r="I5" s="15"/>
      <c r="J5" s="15"/>
      <c r="K5" s="15"/>
      <c r="L5" s="15"/>
      <c r="M5" s="15"/>
      <c r="N5" s="15"/>
      <c r="O5" s="15"/>
      <c r="P5" s="15"/>
      <c r="Q5" s="15"/>
    </row>
    <row r="6" spans="1:17" s="3" customFormat="1" ht="26.25">
      <c r="A6" s="38" t="s">
        <v>0</v>
      </c>
      <c r="B6" s="16"/>
      <c r="C6" s="17"/>
      <c r="D6" s="17"/>
      <c r="E6" s="17"/>
      <c r="F6" s="17"/>
      <c r="G6" s="17"/>
      <c r="H6" s="17"/>
      <c r="I6" s="17"/>
      <c r="J6" s="17"/>
      <c r="K6" s="45"/>
      <c r="L6" s="17"/>
      <c r="M6" s="785">
        <f>Clinical!H1</f>
        <v>44194</v>
      </c>
      <c r="N6" s="785"/>
      <c r="O6" s="785"/>
      <c r="P6" s="15"/>
      <c r="Q6" s="15"/>
    </row>
    <row r="7" spans="1:17">
      <c r="A7" s="28"/>
      <c r="B7" s="11" t="s">
        <v>1</v>
      </c>
      <c r="C7" s="11"/>
      <c r="D7" s="12"/>
      <c r="E7" s="11"/>
      <c r="F7" s="11"/>
      <c r="G7" s="11"/>
      <c r="H7" s="11"/>
      <c r="I7" s="11"/>
      <c r="J7" s="11"/>
      <c r="K7" s="11"/>
      <c r="L7" s="11"/>
      <c r="M7" s="11"/>
      <c r="N7" s="11"/>
      <c r="O7" s="11"/>
      <c r="P7" s="11"/>
      <c r="Q7" s="11"/>
    </row>
    <row r="8" spans="1:17">
      <c r="A8" s="28"/>
      <c r="B8" s="11" t="s">
        <v>2</v>
      </c>
      <c r="C8" s="11"/>
      <c r="D8" s="12"/>
      <c r="E8" s="11"/>
      <c r="F8" s="11"/>
      <c r="G8" s="11"/>
      <c r="H8" s="11"/>
      <c r="I8" s="11"/>
      <c r="J8" s="11"/>
      <c r="K8" s="11"/>
      <c r="L8" s="11"/>
      <c r="M8" s="11"/>
      <c r="N8" s="11"/>
      <c r="O8" s="11"/>
      <c r="P8" s="11"/>
      <c r="Q8" s="11"/>
    </row>
    <row r="9" spans="1:17">
      <c r="A9" s="28"/>
      <c r="B9" s="11" t="s">
        <v>3</v>
      </c>
      <c r="C9" s="11"/>
      <c r="D9" s="12"/>
      <c r="E9" s="11"/>
      <c r="F9" s="11"/>
      <c r="G9" s="11"/>
      <c r="H9" s="11"/>
      <c r="I9" s="11"/>
      <c r="J9" s="11"/>
      <c r="K9" s="11"/>
      <c r="L9" s="11"/>
      <c r="M9" s="11"/>
      <c r="N9" s="11"/>
      <c r="O9" s="11"/>
      <c r="P9" s="11"/>
      <c r="Q9" s="11"/>
    </row>
    <row r="10" spans="1:17">
      <c r="A10" s="28"/>
      <c r="B10" s="11" t="s">
        <v>4</v>
      </c>
      <c r="C10" s="11"/>
      <c r="D10" s="12"/>
      <c r="E10" s="11"/>
      <c r="F10" s="11"/>
      <c r="G10" s="11"/>
      <c r="H10" s="11"/>
      <c r="I10" s="11"/>
      <c r="J10" s="11"/>
      <c r="K10" s="11"/>
      <c r="L10" s="11"/>
      <c r="M10" s="11"/>
      <c r="N10" s="11"/>
      <c r="O10" s="11"/>
      <c r="P10" s="11"/>
      <c r="Q10" s="11"/>
    </row>
    <row r="11" spans="1:17">
      <c r="A11" s="28"/>
      <c r="B11" s="11" t="s">
        <v>5</v>
      </c>
      <c r="C11" s="11"/>
      <c r="D11" s="12"/>
      <c r="E11" s="11"/>
      <c r="F11" s="11"/>
      <c r="G11" s="11"/>
      <c r="H11" s="11"/>
      <c r="I11" s="11"/>
      <c r="J11" s="11"/>
      <c r="K11" s="11"/>
      <c r="L11" s="11"/>
      <c r="M11" s="11"/>
      <c r="N11" s="11"/>
      <c r="O11" s="11"/>
      <c r="P11" s="11"/>
      <c r="Q11" s="11"/>
    </row>
    <row r="12" spans="1:17">
      <c r="A12" s="28"/>
      <c r="B12" s="11" t="s">
        <v>6</v>
      </c>
      <c r="C12" s="11"/>
      <c r="D12" s="12"/>
      <c r="E12" s="11"/>
      <c r="F12" s="11"/>
      <c r="G12" s="11"/>
      <c r="H12" s="11"/>
      <c r="I12" s="11"/>
      <c r="J12" s="11"/>
      <c r="K12" s="11"/>
      <c r="L12" s="11"/>
      <c r="M12" s="11"/>
      <c r="N12" s="11"/>
      <c r="O12" s="11"/>
      <c r="P12" s="11"/>
      <c r="Q12" s="11"/>
    </row>
    <row r="13" spans="1:17" ht="9" customHeight="1">
      <c r="A13" s="28"/>
      <c r="B13" s="11"/>
      <c r="C13" s="11"/>
      <c r="D13" s="12"/>
      <c r="E13" s="11"/>
      <c r="F13" s="11"/>
      <c r="G13" s="11"/>
      <c r="H13" s="11"/>
      <c r="I13" s="11"/>
      <c r="J13" s="11"/>
      <c r="K13" s="11"/>
      <c r="L13" s="11"/>
      <c r="M13" s="11"/>
      <c r="N13" s="11"/>
      <c r="O13" s="11"/>
      <c r="P13" s="11"/>
      <c r="Q13" s="11"/>
    </row>
    <row r="14" spans="1:17" s="42" customFormat="1" ht="21">
      <c r="A14" s="43" t="s">
        <v>7</v>
      </c>
      <c r="B14" s="21"/>
      <c r="C14" s="21"/>
      <c r="D14" s="23"/>
      <c r="E14" s="21"/>
      <c r="F14" s="21"/>
      <c r="G14" s="21"/>
      <c r="H14" s="21"/>
      <c r="I14" s="21"/>
      <c r="J14" s="21"/>
      <c r="K14" s="21"/>
      <c r="L14" s="21"/>
      <c r="M14" s="21"/>
      <c r="N14" s="21"/>
      <c r="O14" s="21"/>
      <c r="P14" s="41"/>
      <c r="Q14" s="41"/>
    </row>
    <row r="15" spans="1:17" ht="21">
      <c r="A15" s="44"/>
      <c r="B15" s="11"/>
      <c r="C15" s="11"/>
      <c r="D15" s="12"/>
      <c r="E15" s="11"/>
      <c r="F15" s="11"/>
      <c r="G15" s="11"/>
      <c r="H15" s="11"/>
      <c r="I15" s="11"/>
      <c r="J15" s="11"/>
      <c r="K15" s="11"/>
      <c r="L15" s="11"/>
      <c r="M15" s="11"/>
      <c r="N15" s="11"/>
      <c r="O15" s="11"/>
      <c r="P15" s="11"/>
      <c r="Q15" s="11"/>
    </row>
    <row r="16" spans="1:17" s="3" customFormat="1" ht="5.0999999999999996" customHeight="1">
      <c r="A16" s="30"/>
      <c r="B16" s="19"/>
      <c r="C16" s="20"/>
      <c r="D16" s="20"/>
      <c r="E16" s="20"/>
      <c r="F16" s="20"/>
      <c r="G16" s="20"/>
      <c r="H16" s="20"/>
      <c r="I16" s="20"/>
      <c r="J16" s="20"/>
      <c r="K16" s="20"/>
      <c r="L16" s="20"/>
      <c r="M16" s="20"/>
      <c r="N16" s="20"/>
      <c r="O16" s="20"/>
      <c r="P16" s="15"/>
      <c r="Q16" s="15"/>
    </row>
    <row r="17" spans="1:17">
      <c r="A17" s="28"/>
      <c r="B17" s="11"/>
      <c r="C17" s="11"/>
      <c r="D17" s="12"/>
      <c r="E17" s="11"/>
      <c r="F17" s="11"/>
      <c r="G17" s="11"/>
      <c r="H17" s="11"/>
      <c r="I17" s="11"/>
      <c r="J17" s="11"/>
      <c r="K17" s="11"/>
      <c r="L17" s="11"/>
      <c r="M17" s="11"/>
      <c r="N17" s="11"/>
      <c r="O17" s="11"/>
      <c r="P17" s="11"/>
      <c r="Q17" s="11"/>
    </row>
    <row r="18" spans="1:17" ht="21">
      <c r="A18" s="37" t="s">
        <v>8</v>
      </c>
      <c r="B18" s="11"/>
      <c r="C18" s="11"/>
      <c r="D18" s="39">
        <f>MAX(Clinical!$A$5:$A$1048576)</f>
        <v>60</v>
      </c>
      <c r="E18" s="11"/>
      <c r="F18" s="11"/>
      <c r="G18" s="11"/>
      <c r="H18" s="11"/>
      <c r="I18" s="11"/>
      <c r="J18" s="11"/>
      <c r="K18" s="11"/>
      <c r="L18" s="11"/>
      <c r="M18" s="11"/>
      <c r="N18" s="11"/>
      <c r="O18" s="11"/>
      <c r="P18" s="11"/>
      <c r="Q18" s="11"/>
    </row>
    <row r="19" spans="1:17" ht="15" customHeight="1">
      <c r="A19" s="29"/>
      <c r="B19" s="11"/>
      <c r="C19" s="11"/>
      <c r="D19" s="40"/>
      <c r="E19" s="11"/>
      <c r="F19" s="11"/>
      <c r="G19" s="11"/>
      <c r="H19" s="11"/>
      <c r="I19" s="11"/>
      <c r="J19" s="11"/>
      <c r="K19" s="11"/>
      <c r="L19" s="11"/>
      <c r="M19" s="11"/>
      <c r="N19" s="11"/>
      <c r="O19" s="11"/>
      <c r="P19" s="11"/>
      <c r="Q19" s="11"/>
    </row>
    <row r="20" spans="1:17" ht="21">
      <c r="A20" s="37" t="s">
        <v>9</v>
      </c>
      <c r="B20" s="11"/>
      <c r="C20" s="11"/>
      <c r="D20" s="471">
        <f>MAX('Pre-Clinical'!$A$5:$A$1048576)</f>
        <v>172</v>
      </c>
      <c r="G20" s="11"/>
      <c r="H20" s="11" t="s">
        <v>10</v>
      </c>
      <c r="I20" s="11"/>
      <c r="J20" s="11"/>
      <c r="K20" s="11"/>
      <c r="L20" s="11">
        <f>$D$18</f>
        <v>60</v>
      </c>
      <c r="M20" s="11"/>
      <c r="N20" s="11"/>
      <c r="O20" s="11"/>
      <c r="P20" s="11"/>
      <c r="Q20" s="11"/>
    </row>
    <row r="21" spans="1:17">
      <c r="G21" s="11"/>
      <c r="H21" s="11"/>
      <c r="I21" s="11"/>
      <c r="J21" s="11"/>
      <c r="K21" s="11"/>
      <c r="L21" s="11"/>
      <c r="M21" s="11"/>
      <c r="N21" s="11"/>
      <c r="O21" s="11"/>
      <c r="P21" s="11"/>
      <c r="Q21" s="11"/>
    </row>
    <row r="22" spans="1:17">
      <c r="A22" s="28"/>
      <c r="B22" s="11"/>
      <c r="C22" s="11"/>
      <c r="E22" s="11"/>
      <c r="F22" s="11"/>
      <c r="G22" s="11"/>
      <c r="H22" s="11" t="s">
        <v>11</v>
      </c>
      <c r="I22" s="11"/>
      <c r="J22" s="11"/>
      <c r="K22" s="11"/>
      <c r="L22" s="11">
        <f>$D$20</f>
        <v>172</v>
      </c>
      <c r="M22" s="11"/>
      <c r="N22" s="11"/>
      <c r="O22" s="11"/>
      <c r="P22" s="11"/>
      <c r="Q22" s="11"/>
    </row>
    <row r="23" spans="1:17" ht="15.75">
      <c r="A23" s="28"/>
      <c r="B23" s="11"/>
      <c r="C23" s="11"/>
      <c r="D23" s="18"/>
      <c r="E23" s="11"/>
      <c r="F23" s="11"/>
      <c r="G23" s="11"/>
      <c r="H23" s="11"/>
      <c r="I23" s="11"/>
      <c r="J23" s="11"/>
      <c r="K23" s="11"/>
      <c r="L23" s="11"/>
      <c r="M23" s="11"/>
      <c r="N23" s="11"/>
      <c r="O23" s="11"/>
      <c r="P23" s="11"/>
      <c r="Q23" s="11"/>
    </row>
    <row r="24" spans="1:17" s="3" customFormat="1" ht="5.0999999999999996" customHeight="1">
      <c r="A24" s="30"/>
      <c r="B24" s="19"/>
      <c r="C24" s="20"/>
      <c r="D24" s="20"/>
      <c r="E24" s="20"/>
      <c r="F24" s="20"/>
      <c r="G24" s="20"/>
      <c r="H24" s="20"/>
      <c r="I24" s="20"/>
      <c r="J24" s="20"/>
      <c r="K24" s="20"/>
      <c r="L24" s="20"/>
      <c r="M24" s="20"/>
      <c r="N24" s="20"/>
      <c r="O24" s="20"/>
      <c r="P24" s="15"/>
      <c r="Q24" s="15"/>
    </row>
    <row r="25" spans="1:17" ht="21">
      <c r="A25" s="37" t="s">
        <v>12</v>
      </c>
      <c r="B25" s="11"/>
      <c r="C25" s="11"/>
      <c r="D25" s="12"/>
      <c r="E25" s="11"/>
      <c r="F25" s="11"/>
      <c r="G25" s="11"/>
      <c r="H25" s="11"/>
      <c r="I25" s="11"/>
      <c r="J25" s="11"/>
      <c r="K25" s="11"/>
      <c r="L25" s="11"/>
      <c r="M25" s="11"/>
      <c r="N25" s="11"/>
      <c r="O25" s="11"/>
      <c r="P25" s="11"/>
      <c r="Q25" s="11"/>
    </row>
    <row r="26" spans="1:17">
      <c r="A26" s="31"/>
      <c r="B26" s="11"/>
      <c r="C26" s="11"/>
      <c r="D26" s="12"/>
      <c r="E26" s="11"/>
      <c r="F26" s="11"/>
      <c r="G26" s="11"/>
      <c r="H26" s="11"/>
      <c r="I26" s="11"/>
      <c r="J26" s="11"/>
      <c r="K26" s="11"/>
      <c r="L26" s="11"/>
      <c r="M26" s="11"/>
      <c r="N26" s="11"/>
      <c r="O26" s="11"/>
      <c r="P26" s="11"/>
      <c r="Q26" s="11"/>
    </row>
    <row r="27" spans="1:17">
      <c r="A27" s="455" t="s">
        <v>13</v>
      </c>
      <c r="B27" s="472" t="s">
        <v>1</v>
      </c>
      <c r="C27" s="456" t="s">
        <v>14</v>
      </c>
      <c r="D27" s="12"/>
      <c r="E27" s="11"/>
      <c r="F27" s="11"/>
      <c r="G27" s="11"/>
      <c r="H27" s="11"/>
      <c r="I27" s="11"/>
      <c r="J27" s="11"/>
      <c r="K27" s="11"/>
      <c r="L27" s="11"/>
      <c r="M27" s="11"/>
      <c r="N27" s="11"/>
      <c r="O27" s="11"/>
      <c r="P27" s="11"/>
      <c r="Q27" s="11"/>
    </row>
    <row r="28" spans="1:17">
      <c r="A28" s="457"/>
      <c r="B28" s="11"/>
      <c r="C28" s="11"/>
      <c r="D28" s="12"/>
      <c r="E28" s="11"/>
      <c r="F28" s="11"/>
      <c r="G28" s="11"/>
      <c r="H28" s="11"/>
      <c r="I28" s="11"/>
      <c r="J28" s="11"/>
      <c r="K28" s="11"/>
      <c r="L28" s="11"/>
      <c r="M28" s="11"/>
      <c r="N28" s="11"/>
      <c r="O28" s="11"/>
      <c r="P28" s="11"/>
      <c r="Q28" s="11"/>
    </row>
    <row r="29" spans="1:17">
      <c r="A29" s="458" t="s">
        <v>15</v>
      </c>
      <c r="B29" s="459"/>
      <c r="C29" s="460" t="s">
        <v>16</v>
      </c>
      <c r="D29" s="461"/>
      <c r="E29" s="11"/>
      <c r="F29" s="11"/>
      <c r="G29" s="11"/>
      <c r="H29" s="11"/>
      <c r="I29" s="11"/>
      <c r="J29" s="11"/>
      <c r="K29" s="11"/>
      <c r="L29" s="11"/>
      <c r="M29" s="11"/>
      <c r="N29" s="11"/>
      <c r="O29" s="11"/>
      <c r="P29" s="11"/>
      <c r="Q29" s="11"/>
    </row>
    <row r="30" spans="1:17">
      <c r="A30" s="462" t="s">
        <v>17</v>
      </c>
      <c r="B30" s="463" t="s">
        <v>18</v>
      </c>
      <c r="C30" s="485">
        <f>IF($B$27="Phase 1",COUNTIFS(Clinical!$I$5:$I$1048576,"Phase 1",Clinical!$B$5:$B$1048576,$A30),IF($B$27="Phase 1/2",COUNTIFS(Clinical!$I$5:$I$1048576,"Phase 1/2",Clinical!$B$5:$B$1048576,$A30),IF($B$27="Phase 2",COUNTIFS(Clinical!$I$5:$I$1048576,"Phase 2",Clinical!$B$5:$B$1048576,$A30),IF($B$27="Phase 2/3",COUNTIFS(Clinical!$I$5:$I$1048576,"Phase 2/3",Clinical!$B$5:$B$1048576,$A30),IF($B$27="Phase 3",COUNTIFS(Clinical!$I$5:$I$1048576,"Phase 3",Clinical!$B$5:$B$1048576,$A30),IF($B$27="All",COUNTIF(Clinical!$B$5:$B$1048576,$A30)))))))</f>
        <v>18</v>
      </c>
      <c r="D30" s="464">
        <f t="shared" ref="D30:D39" si="0">C30/SUM($C$30:$C$39)</f>
        <v>0.3</v>
      </c>
      <c r="E30" s="11"/>
      <c r="F30" s="11"/>
      <c r="G30" s="11"/>
      <c r="H30" s="11"/>
      <c r="I30" s="11"/>
      <c r="J30" s="11"/>
      <c r="K30" s="11"/>
      <c r="L30" s="11"/>
      <c r="M30" s="11"/>
      <c r="N30" s="11"/>
      <c r="O30" s="11"/>
      <c r="P30" s="11"/>
      <c r="Q30" s="11"/>
    </row>
    <row r="31" spans="1:17">
      <c r="A31" s="465" t="s">
        <v>19</v>
      </c>
      <c r="B31" s="466" t="s">
        <v>20</v>
      </c>
      <c r="C31" s="485">
        <f>IF($B$27="Phase 1",COUNTIFS(Clinical!$I$5:$I$1048576,"Phase 1",Clinical!$B$5:$B$1048576,$A31),IF($B$27="Phase 1/2",COUNTIFS(Clinical!$I$5:$I$1048576,"Phase 1/2",Clinical!$B$5:$B$1048576,$A31),IF($B$27="Phase 2",COUNTIFS(Clinical!$I$5:$I$1048576,"Phase 2",Clinical!$B$5:$B$1048576,$A31),IF($B$27="Phase 2/3",COUNTIFS(Clinical!$I$5:$I$1048576,"Phase 2/3",Clinical!$B$5:$B$1048576,$A31),IF($B$27="Phase 3",COUNTIFS(Clinical!$I$5:$I$1048576,"Phase 3",Clinical!$B$5:$B$1048576,$A31),IF($B$27="All",COUNTIF(Clinical!$B$5:$B$1048576,$A31)))))))</f>
        <v>9</v>
      </c>
      <c r="D31" s="467">
        <f t="shared" si="0"/>
        <v>0.15</v>
      </c>
      <c r="E31" s="11"/>
      <c r="F31" s="11"/>
      <c r="G31" s="11"/>
      <c r="H31" s="11"/>
      <c r="I31" s="11"/>
      <c r="J31" s="11"/>
      <c r="K31" s="11"/>
      <c r="L31" s="11"/>
      <c r="M31" s="11"/>
      <c r="N31" s="11"/>
      <c r="O31" s="11"/>
      <c r="P31" s="11"/>
      <c r="Q31" s="11"/>
    </row>
    <row r="32" spans="1:17">
      <c r="A32" s="465" t="s">
        <v>21</v>
      </c>
      <c r="B32" s="466" t="s">
        <v>21</v>
      </c>
      <c r="C32" s="485">
        <f>IF($B$27="Phase 1",COUNTIFS(Clinical!$I$5:$I$1048576,"Phase 1",Clinical!$B$5:$B$1048576,$A32),IF($B$27="Phase 1/2",COUNTIFS(Clinical!$I$5:$I$1048576,"Phase 1/2",Clinical!$B$5:$B$1048576,$A32),IF($B$27="Phase 2",COUNTIFS(Clinical!$I$5:$I$1048576,"Phase 2",Clinical!$B$5:$B$1048576,$A32),IF($B$27="Phase 2/3",COUNTIFS(Clinical!$I$5:$I$1048576,"Phase 2/3",Clinical!$B$5:$B$1048576,$A32),IF($B$27="Phase 3",COUNTIFS(Clinical!$I$5:$I$1048576,"Phase 3",Clinical!$B$5:$B$1048576,$A32),IF($B$27="All",COUNTIF(Clinical!$B$5:$B$1048576,$A32)))))))</f>
        <v>8</v>
      </c>
      <c r="D32" s="467">
        <f t="shared" si="0"/>
        <v>0.13333333333333333</v>
      </c>
      <c r="E32" s="11"/>
      <c r="F32" s="11"/>
      <c r="G32" s="11"/>
      <c r="H32" s="11"/>
      <c r="I32" s="11"/>
      <c r="J32" s="11"/>
      <c r="K32" s="11"/>
      <c r="L32" s="11"/>
      <c r="M32" s="11"/>
      <c r="N32" s="11"/>
      <c r="O32" s="11"/>
      <c r="P32" s="11"/>
      <c r="Q32" s="11"/>
    </row>
    <row r="33" spans="1:17">
      <c r="A33" s="465" t="s">
        <v>22</v>
      </c>
      <c r="B33" s="466" t="s">
        <v>23</v>
      </c>
      <c r="C33" s="485">
        <f>IF($B$27="Phase 1",COUNTIFS(Clinical!$I$5:$I$1048576,"Phase 1",Clinical!$B$5:$B$1048576,$A33),IF($B$27="Phase 1/2",COUNTIFS(Clinical!$I$5:$I$1048576,"Phase 1/2",Clinical!$B$5:$B$1048576,$A33),IF($B$27="Phase 2",COUNTIFS(Clinical!$I$5:$I$1048576,"Phase 2",Clinical!$B$5:$B$1048576,$A33),IF($B$27="Phase 2/3",COUNTIFS(Clinical!$I$5:$I$1048576,"Phase 2/3",Clinical!$B$5:$B$1048576,$A33),IF($B$27="Phase 3",COUNTIFS(Clinical!$I$5:$I$1048576,"Phase 3",Clinical!$B$5:$B$1048576,$A33),IF($B$27="All",COUNTIF(Clinical!$B$5:$B$1048576,$A33)))))))</f>
        <v>8</v>
      </c>
      <c r="D33" s="467">
        <f t="shared" si="0"/>
        <v>0.13333333333333333</v>
      </c>
      <c r="E33" s="11"/>
      <c r="F33" s="11"/>
      <c r="G33" s="11"/>
      <c r="H33" s="11"/>
      <c r="I33" s="11"/>
      <c r="J33" s="11"/>
      <c r="K33" s="11"/>
      <c r="L33" s="11"/>
      <c r="M33" s="11"/>
      <c r="N33" s="11"/>
      <c r="O33" s="11"/>
      <c r="P33" s="11"/>
      <c r="Q33" s="11"/>
    </row>
    <row r="34" spans="1:17">
      <c r="A34" s="465" t="s">
        <v>24</v>
      </c>
      <c r="B34" s="466" t="s">
        <v>24</v>
      </c>
      <c r="C34" s="485">
        <f>IF($B$27="Phase 1",COUNTIFS(Clinical!$I$5:$I$1048576,"Phase 1",Clinical!$B$5:$B$1048576,$A34),IF($B$27="Phase 1/2",COUNTIFS(Clinical!$I$5:$I$1048576,"Phase 1/2",Clinical!$B$5:$B$1048576,$A34),IF($B$27="Phase 2",COUNTIFS(Clinical!$I$5:$I$1048576,"Phase 2",Clinical!$B$5:$B$1048576,$A34),IF($B$27="Phase 2/3",COUNTIFS(Clinical!$I$5:$I$1048576,"Phase 2/3",Clinical!$B$5:$B$1048576,$A34),IF($B$27="Phase 3",COUNTIFS(Clinical!$I$5:$I$1048576,"Phase 3",Clinical!$B$5:$B$1048576,$A34),IF($B$27="All",COUNTIF(Clinical!$B$5:$B$1048576,$A34)))))))</f>
        <v>7</v>
      </c>
      <c r="D34" s="467">
        <f t="shared" si="0"/>
        <v>0.11666666666666667</v>
      </c>
      <c r="E34" s="11"/>
      <c r="F34" s="11"/>
      <c r="G34" s="11"/>
      <c r="H34" s="11"/>
      <c r="I34" s="11"/>
      <c r="J34" s="11"/>
      <c r="K34" s="11"/>
      <c r="L34" s="11"/>
      <c r="M34" s="11"/>
      <c r="N34" s="11"/>
      <c r="O34" s="11"/>
      <c r="P34" s="11"/>
      <c r="Q34" s="11"/>
    </row>
    <row r="35" spans="1:17">
      <c r="A35" s="465" t="s">
        <v>25</v>
      </c>
      <c r="B35" s="466" t="s">
        <v>26</v>
      </c>
      <c r="C35" s="485">
        <f>IF($B$27="Phase 1",COUNTIFS(Clinical!$I$5:$I$1048576,"Phase 1",Clinical!$B$5:$B$1048576,$A35),IF($B$27="Phase 1/2",COUNTIFS(Clinical!$I$5:$I$1048576,"Phase 1/2",Clinical!$B$5:$B$1048576,$A35),IF($B$27="Phase 2",COUNTIFS(Clinical!$I$5:$I$1048576,"Phase 2",Clinical!$B$5:$B$1048576,$A35),IF($B$27="Phase 2/3",COUNTIFS(Clinical!$I$5:$I$1048576,"Phase 2/3",Clinical!$B$5:$B$1048576,$A35),IF($B$27="Phase 3",COUNTIFS(Clinical!$I$5:$I$1048576,"Phase 3",Clinical!$B$5:$B$1048576,$A35),IF($B$27="All",COUNTIF(Clinical!$B$5:$B$1048576,$A35)))))))</f>
        <v>4</v>
      </c>
      <c r="D35" s="467">
        <f t="shared" si="0"/>
        <v>6.6666666666666666E-2</v>
      </c>
      <c r="E35" s="11"/>
      <c r="F35" s="11"/>
      <c r="G35" s="11"/>
      <c r="H35" s="11"/>
      <c r="I35" s="11"/>
      <c r="J35" s="11"/>
      <c r="K35" s="11"/>
      <c r="L35" s="11"/>
      <c r="M35" s="11"/>
      <c r="N35" s="11"/>
      <c r="O35" s="11"/>
      <c r="P35" s="11"/>
      <c r="Q35" s="11"/>
    </row>
    <row r="36" spans="1:17">
      <c r="A36" s="465" t="s">
        <v>27</v>
      </c>
      <c r="B36" s="466" t="s">
        <v>28</v>
      </c>
      <c r="C36" s="485">
        <f>IF($B$27="Phase 1",COUNTIFS(Clinical!$I$5:$I$1048576,"Phase 1",Clinical!$B$5:$B$1048576,$A36),IF($B$27="Phase 1/2",COUNTIFS(Clinical!$I$5:$I$1048576,"Phase 1/2",Clinical!$B$5:$B$1048576,$A36),IF($B$27="Phase 2",COUNTIFS(Clinical!$I$5:$I$1048576,"Phase 2",Clinical!$B$5:$B$1048576,$A36),IF($B$27="Phase 2/3",COUNTIFS(Clinical!$I$5:$I$1048576,"Phase 2/3",Clinical!$B$5:$B$1048576,$A36),IF($B$27="Phase 3",COUNTIFS(Clinical!$I$5:$I$1048576,"Phase 3",Clinical!$B$5:$B$1048576,$A36),IF($B$27="All",COUNTIF(Clinical!$B$5:$B$1048576,$A36)))))))</f>
        <v>2</v>
      </c>
      <c r="D36" s="467">
        <f t="shared" si="0"/>
        <v>3.3333333333333333E-2</v>
      </c>
      <c r="E36" s="11"/>
      <c r="F36" s="11"/>
      <c r="G36" s="11"/>
      <c r="H36" s="11"/>
      <c r="I36" s="11"/>
      <c r="J36" s="11"/>
      <c r="K36" s="11"/>
      <c r="L36" s="11"/>
      <c r="M36" s="11"/>
      <c r="N36" s="11"/>
      <c r="O36" s="11"/>
      <c r="P36" s="11"/>
      <c r="Q36" s="11"/>
    </row>
    <row r="37" spans="1:17">
      <c r="A37" s="465" t="s">
        <v>29</v>
      </c>
      <c r="B37" s="466" t="s">
        <v>30</v>
      </c>
      <c r="C37" s="485">
        <f>IF($B$27="Phase 1",COUNTIFS(Clinical!$I$5:$I$1048576,"Phase 1",Clinical!$B$5:$B$1048576,$A37),IF($B$27="Phase 1/2",COUNTIFS(Clinical!$I$5:$I$1048576,"Phase 1/2",Clinical!$B$5:$B$1048576,$A37),IF($B$27="Phase 2",COUNTIFS(Clinical!$I$5:$I$1048576,"Phase 2",Clinical!$B$5:$B$1048576,$A37),IF($B$27="Phase 2/3",COUNTIFS(Clinical!$I$5:$I$1048576,"Phase 2/3",Clinical!$B$5:$B$1048576,$A37),IF($B$27="Phase 3",COUNTIFS(Clinical!$I$5:$I$1048576,"Phase 3",Clinical!$B$5:$B$1048576,$A37),IF($B$27="All",COUNTIF(Clinical!$B$5:$B$1048576,$A37)))))))</f>
        <v>2</v>
      </c>
      <c r="D37" s="467">
        <f t="shared" si="0"/>
        <v>3.3333333333333333E-2</v>
      </c>
      <c r="E37" s="11"/>
      <c r="F37" s="11"/>
      <c r="G37" s="11"/>
      <c r="H37" s="11"/>
      <c r="I37" s="11"/>
      <c r="J37" s="11"/>
      <c r="K37" s="11"/>
      <c r="L37" s="11"/>
      <c r="M37" s="11"/>
      <c r="N37" s="11"/>
      <c r="O37" s="11"/>
      <c r="P37" s="11"/>
      <c r="Q37" s="11"/>
    </row>
    <row r="38" spans="1:17">
      <c r="A38" s="465" t="s">
        <v>31</v>
      </c>
      <c r="B38" s="466" t="s">
        <v>32</v>
      </c>
      <c r="C38" s="485">
        <f>IF($B$27="Phase 1",COUNTIFS(Clinical!$I$5:$I$1048576,"Phase 1",Clinical!$B$5:$B$1048576,$A38),IF($B$27="Phase 1/2",COUNTIFS(Clinical!$I$5:$I$1048576,"Phase 1/2",Clinical!$B$5:$B$1048576,$A38),IF($B$27="Phase 2",COUNTIFS(Clinical!$I$5:$I$1048576,"Phase 2",Clinical!$B$5:$B$1048576,$A38),IF($B$27="Phase 2/3",COUNTIFS(Clinical!$I$5:$I$1048576,"Phase 2/3",Clinical!$B$5:$B$1048576,$A38),IF($B$27="Phase 3",COUNTIFS(Clinical!$I$5:$I$1048576,"Phase 3",Clinical!$B$5:$B$1048576,$A38),IF($B$27="All",COUNTIF(Clinical!$B$5:$B$1048576,$A38)))))))</f>
        <v>1</v>
      </c>
      <c r="D38" s="467">
        <f t="shared" si="0"/>
        <v>1.6666666666666666E-2</v>
      </c>
      <c r="E38" s="11"/>
      <c r="F38" s="11"/>
      <c r="G38" s="11"/>
      <c r="H38" s="11"/>
      <c r="I38" s="11"/>
      <c r="J38" s="11"/>
      <c r="K38" s="11"/>
      <c r="L38" s="11"/>
      <c r="M38" s="11"/>
      <c r="N38" s="11"/>
      <c r="O38" s="11"/>
      <c r="P38" s="11"/>
      <c r="Q38" s="11"/>
    </row>
    <row r="39" spans="1:17">
      <c r="A39" s="468" t="s">
        <v>33</v>
      </c>
      <c r="B39" s="469" t="s">
        <v>34</v>
      </c>
      <c r="C39" s="485">
        <f>IF($B$27="Phase 1",COUNTIFS(Clinical!$I$5:$I$1048576,"Phase 1",Clinical!$B$5:$B$1048576,$A39),IF($B$27="Phase 1/2",COUNTIFS(Clinical!$I$5:$I$1048576,"Phase 1/2",Clinical!$B$5:$B$1048576,$A39),IF($B$27="Phase 2",COUNTIFS(Clinical!$I$5:$I$1048576,"Phase 2",Clinical!$B$5:$B$1048576,$A39),IF($B$27="Phase 2/3",COUNTIFS(Clinical!$I$5:$I$1048576,"Phase 2/3",Clinical!$B$5:$B$1048576,$A39),IF($B$27="Phase 3",COUNTIFS(Clinical!$I$5:$I$1048576,"Phase 3",Clinical!$B$5:$B$1048576,$A39),IF($B$27="All",COUNTIF(Clinical!$B$5:$B$1048576,$A39)))))))</f>
        <v>1</v>
      </c>
      <c r="D39" s="470">
        <f t="shared" si="0"/>
        <v>1.6666666666666666E-2</v>
      </c>
      <c r="E39" s="11"/>
      <c r="F39" s="11"/>
      <c r="G39" s="11"/>
      <c r="H39" s="11"/>
      <c r="I39" s="11"/>
      <c r="J39" s="11"/>
      <c r="K39" s="11"/>
      <c r="L39" s="11"/>
      <c r="M39" s="11"/>
      <c r="N39" s="11"/>
      <c r="O39" s="11"/>
      <c r="P39" s="11"/>
      <c r="Q39" s="11"/>
    </row>
    <row r="40" spans="1:17">
      <c r="A40" s="28"/>
      <c r="B40" s="11"/>
      <c r="C40" s="484">
        <f>SUM(C30:C39)</f>
        <v>60</v>
      </c>
      <c r="D40" s="12"/>
      <c r="E40" s="11"/>
      <c r="F40" s="11"/>
      <c r="G40" s="11"/>
      <c r="H40" s="11"/>
      <c r="I40" s="11"/>
      <c r="J40" s="11"/>
      <c r="K40" s="11"/>
      <c r="L40" s="11"/>
      <c r="M40" s="11"/>
      <c r="N40" s="11"/>
      <c r="O40" s="11"/>
      <c r="P40" s="11"/>
      <c r="Q40" s="11"/>
    </row>
    <row r="41" spans="1:17" ht="15.75">
      <c r="A41" s="28"/>
      <c r="B41" s="11"/>
      <c r="C41" s="48"/>
      <c r="D41" s="12"/>
      <c r="E41" s="11"/>
      <c r="F41" s="11"/>
      <c r="G41" s="11"/>
      <c r="H41" s="11"/>
      <c r="I41" s="11"/>
      <c r="J41" s="11"/>
      <c r="K41" s="11"/>
      <c r="L41" s="11"/>
      <c r="M41" s="11"/>
      <c r="N41" s="11"/>
      <c r="O41" s="11"/>
      <c r="P41" s="11"/>
      <c r="Q41" s="11"/>
    </row>
    <row r="42" spans="1:17" ht="15.75" customHeight="1">
      <c r="A42" s="28"/>
      <c r="B42" s="11"/>
      <c r="C42" s="11"/>
      <c r="D42" s="12"/>
      <c r="E42" s="11"/>
      <c r="F42" s="11"/>
      <c r="G42" s="11"/>
      <c r="H42" s="11"/>
      <c r="I42" s="11"/>
      <c r="J42" s="11"/>
      <c r="K42" s="11"/>
      <c r="L42" s="11"/>
      <c r="M42" s="11"/>
      <c r="N42" s="11"/>
      <c r="O42" s="11"/>
      <c r="P42" s="11"/>
      <c r="Q42" s="11"/>
    </row>
    <row r="43" spans="1:17" s="3" customFormat="1" ht="5.0999999999999996" customHeight="1">
      <c r="A43" s="30"/>
      <c r="B43" s="19"/>
      <c r="C43" s="20"/>
      <c r="D43" s="20"/>
      <c r="E43" s="20"/>
      <c r="F43" s="20"/>
      <c r="G43" s="20"/>
      <c r="H43" s="20"/>
      <c r="I43" s="20"/>
      <c r="J43" s="20"/>
      <c r="K43" s="20"/>
      <c r="L43" s="20"/>
      <c r="M43" s="20"/>
      <c r="N43" s="20"/>
      <c r="O43" s="20"/>
      <c r="P43" s="15"/>
      <c r="Q43" s="15"/>
    </row>
    <row r="44" spans="1:17" ht="21">
      <c r="A44" s="37" t="s">
        <v>35</v>
      </c>
      <c r="B44" s="11"/>
      <c r="C44" s="11"/>
      <c r="D44" s="12"/>
      <c r="E44" s="11"/>
      <c r="F44" s="11"/>
      <c r="G44" s="11"/>
      <c r="H44" s="11"/>
      <c r="I44" s="11"/>
      <c r="J44" s="11"/>
      <c r="K44" s="11"/>
      <c r="L44" s="11"/>
      <c r="M44" s="11"/>
      <c r="N44" s="11"/>
      <c r="O44" s="11"/>
      <c r="P44" s="11"/>
      <c r="Q44" s="11"/>
    </row>
    <row r="45" spans="1:17">
      <c r="A45" s="28"/>
      <c r="B45" s="11"/>
      <c r="C45" s="11"/>
      <c r="D45" s="12"/>
      <c r="E45" s="11"/>
      <c r="F45" s="11"/>
      <c r="G45" s="11"/>
      <c r="H45" s="11"/>
      <c r="I45" s="11"/>
      <c r="J45" s="11"/>
      <c r="K45" s="11"/>
      <c r="L45" s="11"/>
      <c r="M45" s="11"/>
      <c r="N45" s="11"/>
      <c r="O45" s="11"/>
      <c r="P45" s="11"/>
      <c r="Q45" s="11"/>
    </row>
    <row r="46" spans="1:17">
      <c r="A46" s="32" t="s">
        <v>36</v>
      </c>
      <c r="B46" s="21"/>
      <c r="C46" s="22" t="s">
        <v>16</v>
      </c>
      <c r="D46" s="23"/>
      <c r="E46" s="11"/>
      <c r="F46" s="11"/>
      <c r="G46" s="11"/>
      <c r="H46" s="11"/>
      <c r="I46" s="11"/>
      <c r="J46" s="11"/>
      <c r="K46" s="11"/>
      <c r="L46" s="11"/>
      <c r="M46" s="11"/>
      <c r="N46" s="11"/>
      <c r="O46" s="11"/>
      <c r="P46" s="11"/>
      <c r="Q46" s="11"/>
    </row>
    <row r="47" spans="1:17">
      <c r="A47" s="33" t="s">
        <v>37</v>
      </c>
      <c r="B47" s="4"/>
      <c r="C47" s="5">
        <f>C48</f>
        <v>10</v>
      </c>
      <c r="D47" s="6">
        <f>C47/$D$18</f>
        <v>0.16666666666666666</v>
      </c>
      <c r="E47" s="11"/>
      <c r="F47" s="11"/>
      <c r="G47" s="11"/>
      <c r="H47" s="24" t="s">
        <v>37</v>
      </c>
      <c r="I47" s="11">
        <f>C47</f>
        <v>10</v>
      </c>
      <c r="J47" s="11"/>
      <c r="K47" s="11"/>
      <c r="L47" s="11"/>
      <c r="M47" s="11"/>
      <c r="N47" s="11"/>
      <c r="O47" s="11"/>
      <c r="P47" s="11"/>
      <c r="Q47" s="11"/>
    </row>
    <row r="48" spans="1:17">
      <c r="A48" s="34" t="s">
        <v>38</v>
      </c>
      <c r="B48" s="25"/>
      <c r="C48" s="7">
        <f>COUNTIF(Clinical!$F$5:$F$1048576,A48)</f>
        <v>10</v>
      </c>
      <c r="D48" s="7"/>
      <c r="E48" s="11"/>
      <c r="F48" s="11"/>
      <c r="G48" s="11"/>
      <c r="H48" s="24" t="s">
        <v>39</v>
      </c>
      <c r="I48" s="11">
        <f>C49</f>
        <v>37</v>
      </c>
      <c r="J48" s="11"/>
      <c r="K48" s="11"/>
      <c r="L48" s="11"/>
      <c r="M48" s="11"/>
      <c r="N48" s="11"/>
      <c r="O48" s="11"/>
      <c r="P48" s="11"/>
      <c r="Q48" s="11"/>
    </row>
    <row r="49" spans="1:17">
      <c r="A49" s="33" t="s">
        <v>39</v>
      </c>
      <c r="B49" s="4"/>
      <c r="C49" s="5">
        <f>SUM(C50:C52)</f>
        <v>37</v>
      </c>
      <c r="D49" s="6">
        <f>C49/$D$18</f>
        <v>0.6166666666666667</v>
      </c>
      <c r="E49" s="11"/>
      <c r="F49" s="11"/>
      <c r="G49" s="11"/>
      <c r="H49" s="24" t="s">
        <v>40</v>
      </c>
      <c r="I49" s="11">
        <f>C53</f>
        <v>1</v>
      </c>
      <c r="J49" s="11"/>
      <c r="K49" s="11"/>
      <c r="L49" s="11"/>
      <c r="M49" s="11"/>
      <c r="N49" s="11"/>
      <c r="O49" s="11"/>
      <c r="P49" s="11"/>
      <c r="Q49" s="11"/>
    </row>
    <row r="50" spans="1:17">
      <c r="A50" s="34" t="s">
        <v>41</v>
      </c>
      <c r="B50" s="25"/>
      <c r="C50" s="7">
        <f>COUNTIF(Clinical!$F$5:$F$1048576,A50)</f>
        <v>5</v>
      </c>
      <c r="D50" s="7"/>
      <c r="E50" s="11"/>
      <c r="F50" s="11"/>
      <c r="G50" s="11"/>
      <c r="H50" s="24" t="s">
        <v>42</v>
      </c>
      <c r="I50" s="11">
        <f>C55</f>
        <v>12</v>
      </c>
      <c r="J50" s="11"/>
      <c r="K50" s="11"/>
      <c r="L50" s="11"/>
      <c r="M50" s="11"/>
      <c r="N50" s="11"/>
      <c r="O50" s="11"/>
      <c r="P50" s="11"/>
      <c r="Q50" s="11"/>
    </row>
    <row r="51" spans="1:17">
      <c r="A51" s="34" t="s">
        <v>43</v>
      </c>
      <c r="B51" s="25"/>
      <c r="C51" s="7">
        <f>COUNTIF(Clinical!$F$5:$F$1048576,A51)</f>
        <v>14</v>
      </c>
      <c r="D51" s="7"/>
      <c r="E51" s="11"/>
      <c r="F51" s="11"/>
      <c r="G51" s="11"/>
      <c r="H51" s="11"/>
      <c r="I51" s="11"/>
      <c r="J51" s="11"/>
      <c r="K51" s="11"/>
      <c r="L51" s="11"/>
      <c r="M51" s="11"/>
      <c r="N51" s="11"/>
      <c r="O51" s="11"/>
      <c r="P51" s="11"/>
      <c r="Q51" s="11"/>
    </row>
    <row r="52" spans="1:17">
      <c r="A52" s="34" t="s">
        <v>44</v>
      </c>
      <c r="B52" s="25"/>
      <c r="C52" s="7">
        <f>COUNTIF(Clinical!$F$5:$F$1048576,A52)</f>
        <v>18</v>
      </c>
      <c r="D52" s="7"/>
      <c r="E52" s="11"/>
      <c r="F52" s="11"/>
      <c r="G52" s="11"/>
      <c r="H52" s="24" t="s">
        <v>38</v>
      </c>
      <c r="I52" s="11">
        <f>C48</f>
        <v>10</v>
      </c>
      <c r="J52" s="11"/>
      <c r="K52" s="11"/>
      <c r="L52" s="11"/>
      <c r="M52" s="11"/>
      <c r="N52" s="11"/>
      <c r="O52" s="11"/>
      <c r="P52" s="11"/>
      <c r="Q52" s="11"/>
    </row>
    <row r="53" spans="1:17">
      <c r="A53" s="33" t="s">
        <v>40</v>
      </c>
      <c r="B53" s="4"/>
      <c r="C53" s="5">
        <f>C54</f>
        <v>1</v>
      </c>
      <c r="D53" s="6">
        <f>C53/$D$18</f>
        <v>1.6666666666666666E-2</v>
      </c>
      <c r="E53" s="11"/>
      <c r="F53" s="11"/>
      <c r="G53" s="11"/>
      <c r="H53" s="24" t="s">
        <v>41</v>
      </c>
      <c r="I53" s="11">
        <f>C50</f>
        <v>5</v>
      </c>
      <c r="J53" s="11"/>
      <c r="K53" s="11"/>
      <c r="L53" s="11"/>
      <c r="M53" s="11"/>
      <c r="N53" s="11"/>
      <c r="O53" s="11"/>
      <c r="P53" s="11"/>
      <c r="Q53" s="11"/>
    </row>
    <row r="54" spans="1:17">
      <c r="A54" s="34" t="s">
        <v>45</v>
      </c>
      <c r="B54" s="25"/>
      <c r="C54" s="7">
        <f>COUNTIF(Clinical!$F$5:$F$1048576,A54)</f>
        <v>1</v>
      </c>
      <c r="D54" s="7"/>
      <c r="E54" s="11"/>
      <c r="F54" s="11"/>
      <c r="G54" s="11"/>
      <c r="H54" s="24" t="s">
        <v>43</v>
      </c>
      <c r="I54" s="11">
        <f>C51</f>
        <v>14</v>
      </c>
      <c r="J54" s="11"/>
      <c r="K54" s="11"/>
      <c r="L54" s="11"/>
      <c r="M54" s="11"/>
      <c r="N54" s="11"/>
      <c r="O54" s="11"/>
      <c r="P54" s="11"/>
      <c r="Q54" s="11"/>
    </row>
    <row r="55" spans="1:17">
      <c r="A55" s="33" t="s">
        <v>46</v>
      </c>
      <c r="B55" s="4"/>
      <c r="C55" s="5">
        <f>D18-C47-C49-C53</f>
        <v>12</v>
      </c>
      <c r="D55" s="6">
        <f>C55/$D$18</f>
        <v>0.2</v>
      </c>
      <c r="E55" s="11"/>
      <c r="F55" s="11"/>
      <c r="G55" s="11"/>
      <c r="H55" s="24" t="s">
        <v>44</v>
      </c>
      <c r="I55" s="11">
        <f>C52</f>
        <v>18</v>
      </c>
      <c r="J55" s="11"/>
      <c r="K55" s="11"/>
      <c r="L55" s="11"/>
      <c r="M55" s="11"/>
      <c r="N55" s="11"/>
      <c r="O55" s="11"/>
      <c r="P55" s="11"/>
      <c r="Q55" s="11"/>
    </row>
    <row r="56" spans="1:17">
      <c r="A56" s="28"/>
      <c r="B56" s="11"/>
      <c r="C56" s="46">
        <f>C47+C49+C53+C55</f>
        <v>60</v>
      </c>
      <c r="D56" s="12"/>
      <c r="E56" s="11"/>
      <c r="F56" s="11"/>
      <c r="G56" s="11"/>
      <c r="H56" s="24" t="s">
        <v>45</v>
      </c>
      <c r="I56" s="11">
        <f>C54</f>
        <v>1</v>
      </c>
      <c r="J56" s="11"/>
      <c r="K56" s="11"/>
      <c r="L56" s="11"/>
      <c r="M56" s="11"/>
      <c r="N56" s="11"/>
      <c r="O56" s="11"/>
      <c r="P56" s="11"/>
      <c r="Q56" s="11"/>
    </row>
    <row r="57" spans="1:17">
      <c r="A57" s="35" t="s">
        <v>47</v>
      </c>
      <c r="B57" s="11"/>
      <c r="C57" s="26"/>
      <c r="D57" s="12"/>
      <c r="E57" s="11"/>
      <c r="F57" s="11"/>
      <c r="G57" s="11"/>
      <c r="H57" s="24" t="s">
        <v>42</v>
      </c>
      <c r="I57" s="11">
        <f>C55</f>
        <v>12</v>
      </c>
      <c r="J57" s="11"/>
      <c r="K57" s="11"/>
      <c r="L57" s="11"/>
      <c r="M57" s="11"/>
      <c r="N57" s="11"/>
      <c r="O57" s="11"/>
      <c r="P57" s="11"/>
      <c r="Q57" s="11"/>
    </row>
    <row r="58" spans="1:17">
      <c r="A58" s="33" t="s">
        <v>48</v>
      </c>
      <c r="B58" s="4"/>
      <c r="C58" s="5">
        <f>COUNTIF(Clinical!$G$5:$G$199,A58)</f>
        <v>3</v>
      </c>
      <c r="D58" s="6">
        <f t="shared" ref="D58:D62" si="1">C58/$D$18</f>
        <v>0.05</v>
      </c>
      <c r="E58" s="11"/>
      <c r="F58" s="11"/>
      <c r="G58" s="11"/>
      <c r="H58" s="11"/>
      <c r="I58" s="11"/>
      <c r="J58" s="11"/>
      <c r="K58" s="11"/>
      <c r="L58" s="11"/>
      <c r="M58" s="11"/>
      <c r="N58" s="11"/>
      <c r="O58" s="11"/>
      <c r="P58" s="11"/>
      <c r="Q58" s="11"/>
    </row>
    <row r="59" spans="1:17">
      <c r="A59" s="33" t="s">
        <v>49</v>
      </c>
      <c r="B59" s="4"/>
      <c r="C59" s="5">
        <f>SUM(C60:C62)</f>
        <v>51</v>
      </c>
      <c r="D59" s="6">
        <f t="shared" si="1"/>
        <v>0.85</v>
      </c>
      <c r="E59" s="11"/>
      <c r="F59" s="11"/>
      <c r="G59" s="11"/>
      <c r="H59" s="11"/>
      <c r="I59" s="11"/>
      <c r="J59" s="11"/>
      <c r="K59" s="11"/>
      <c r="L59" s="11"/>
      <c r="M59" s="11"/>
      <c r="N59" s="11"/>
      <c r="O59" s="11"/>
      <c r="P59" s="11"/>
      <c r="Q59" s="11"/>
    </row>
    <row r="60" spans="1:17">
      <c r="A60" s="36" t="s">
        <v>50</v>
      </c>
      <c r="B60" s="8" t="s">
        <v>51</v>
      </c>
      <c r="C60" s="9">
        <f>COUNTIF(Clinical!$G$5:$G$1048576,A60)</f>
        <v>2</v>
      </c>
      <c r="D60" s="10">
        <f t="shared" si="1"/>
        <v>3.3333333333333333E-2</v>
      </c>
      <c r="E60" s="11"/>
      <c r="F60" s="11"/>
      <c r="G60" s="11"/>
      <c r="H60" s="11"/>
      <c r="I60" s="11"/>
      <c r="J60" s="11"/>
      <c r="K60" s="11"/>
      <c r="L60" s="11"/>
      <c r="M60" s="11"/>
      <c r="N60" s="11"/>
      <c r="O60" s="11"/>
      <c r="P60" s="11"/>
      <c r="Q60" s="11"/>
    </row>
    <row r="61" spans="1:17">
      <c r="A61" s="36" t="s">
        <v>52</v>
      </c>
      <c r="B61" s="8" t="s">
        <v>53</v>
      </c>
      <c r="C61" s="9">
        <f>COUNTIF(Clinical!$G$5:$G$1048576,A61)</f>
        <v>3</v>
      </c>
      <c r="D61" s="10">
        <f t="shared" si="1"/>
        <v>0.05</v>
      </c>
      <c r="E61" s="11"/>
      <c r="F61" s="11"/>
      <c r="G61" s="11"/>
      <c r="H61" s="11"/>
      <c r="I61" s="11"/>
      <c r="J61" s="11"/>
      <c r="K61" s="11"/>
      <c r="L61" s="11"/>
      <c r="M61" s="11"/>
      <c r="N61" s="11"/>
      <c r="O61" s="11"/>
      <c r="P61" s="11"/>
      <c r="Q61" s="11"/>
    </row>
    <row r="62" spans="1:17">
      <c r="A62" s="36" t="s">
        <v>54</v>
      </c>
      <c r="B62" s="8" t="s">
        <v>55</v>
      </c>
      <c r="C62" s="9">
        <f>COUNTIF(Clinical!$G$5:$G$1048576,A62)</f>
        <v>46</v>
      </c>
      <c r="D62" s="10">
        <f t="shared" si="1"/>
        <v>0.76666666666666672</v>
      </c>
      <c r="E62" s="11"/>
      <c r="F62" s="11"/>
      <c r="G62" s="11"/>
      <c r="H62" s="11"/>
      <c r="I62" s="11"/>
      <c r="J62" s="11"/>
      <c r="K62" s="11"/>
      <c r="L62" s="11"/>
      <c r="M62" s="11"/>
      <c r="N62" s="11"/>
      <c r="O62" s="11"/>
      <c r="P62" s="11"/>
      <c r="Q62" s="11"/>
    </row>
    <row r="63" spans="1:17">
      <c r="A63" s="33" t="s">
        <v>46</v>
      </c>
      <c r="B63" s="4"/>
      <c r="C63" s="5">
        <f>$D$18-C58-C59</f>
        <v>6</v>
      </c>
      <c r="D63" s="6">
        <f>C63/$D$18</f>
        <v>0.1</v>
      </c>
      <c r="E63" s="11"/>
      <c r="F63" s="11"/>
      <c r="G63" s="11"/>
      <c r="H63" s="11"/>
      <c r="I63" s="11"/>
      <c r="J63" s="11"/>
      <c r="K63" s="11"/>
      <c r="L63" s="11"/>
      <c r="M63" s="11"/>
      <c r="N63" s="11"/>
      <c r="O63" s="11"/>
      <c r="P63" s="11"/>
      <c r="Q63" s="11"/>
    </row>
  </sheetData>
  <sheetProtection algorithmName="SHA-512" hashValue="/aVyAqo7C2u/o+REfojoLxdZeI4GJwPpjYrUMkEEiZ0URXrO+T3zPq27QKMM4TchBlDzbKGsoUONysC1bHeh8w==" saltValue="zwT2DcRIRQcmKiSbP2Homg==" spinCount="100000" sheet="1" objects="1" scenarios="1"/>
  <mergeCells count="1">
    <mergeCell ref="M6:O6"/>
  </mergeCells>
  <dataValidations count="2">
    <dataValidation type="list" allowBlank="1" showInputMessage="1" showErrorMessage="1" sqref="B27">
      <formula1>$B$7:$B$12</formula1>
    </dataValidation>
    <dataValidation type="list" allowBlank="1" showInputMessage="1" showErrorMessage="1" sqref="B28">
      <formula1>$B$8:$B$12</formula1>
    </dataValidation>
  </dataValidations>
  <pageMargins left="0.7" right="0.7"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113"/>
  <sheetViews>
    <sheetView showGridLines="0" zoomScale="75" zoomScaleNormal="85" workbookViewId="0">
      <selection activeCell="K1" sqref="K1"/>
    </sheetView>
  </sheetViews>
  <sheetFormatPr baseColWidth="10" defaultColWidth="9.140625" defaultRowHeight="15.75"/>
  <cols>
    <col min="1" max="1" width="6.28515625" style="48" customWidth="1"/>
    <col min="2" max="2" width="14.140625" style="48" customWidth="1"/>
    <col min="3" max="3" width="28.85546875" style="61" bestFit="1" customWidth="1"/>
    <col min="4" max="4" width="49.140625" style="50" customWidth="1"/>
    <col min="5" max="5" width="10.42578125" style="48" customWidth="1"/>
    <col min="6" max="6" width="16.7109375" style="48" customWidth="1"/>
    <col min="7" max="7" width="16.85546875" style="48" customWidth="1"/>
    <col min="8" max="8" width="52.42578125" style="48" customWidth="1"/>
    <col min="9" max="9" width="12.140625" style="152" customWidth="1"/>
    <col min="10" max="10" width="24.28515625" style="48" customWidth="1"/>
    <col min="11" max="11" width="24.85546875" style="48" customWidth="1"/>
    <col min="12" max="12" width="24.28515625" style="48" customWidth="1"/>
    <col min="13" max="13" width="25.28515625" style="48" customWidth="1"/>
    <col min="14" max="14" width="23.7109375" style="48" customWidth="1"/>
    <col min="15" max="15" width="21.28515625" style="49" customWidth="1"/>
    <col min="16" max="23" width="21.28515625" style="48" customWidth="1"/>
    <col min="24" max="24" width="9.140625" style="146"/>
    <col min="25" max="16384" width="9.140625" style="473"/>
  </cols>
  <sheetData>
    <row r="1" spans="1:24" s="482" customFormat="1" ht="116.25" customHeight="1">
      <c r="A1" s="474" t="s">
        <v>56</v>
      </c>
      <c r="B1" s="475"/>
      <c r="C1" s="476"/>
      <c r="D1" s="477"/>
      <c r="E1" s="475"/>
      <c r="F1" s="475"/>
      <c r="G1" s="475"/>
      <c r="H1" s="483">
        <v>44194</v>
      </c>
      <c r="I1" s="479"/>
      <c r="J1" s="475"/>
      <c r="K1" s="475"/>
      <c r="L1" s="475"/>
      <c r="M1" s="475"/>
      <c r="N1" s="475"/>
      <c r="O1" s="480"/>
      <c r="P1" s="481"/>
      <c r="Q1" s="475"/>
      <c r="R1" s="475"/>
      <c r="S1" s="475"/>
      <c r="T1" s="475"/>
      <c r="U1" s="475"/>
      <c r="V1" s="475"/>
      <c r="W1" s="475"/>
      <c r="X1" s="475"/>
    </row>
    <row r="2" spans="1:24">
      <c r="A2" s="789" t="s">
        <v>57</v>
      </c>
      <c r="B2" s="789"/>
      <c r="C2" s="789"/>
      <c r="E2" s="50"/>
      <c r="F2" s="50"/>
      <c r="G2" s="50"/>
      <c r="H2" s="50"/>
      <c r="O2" s="146"/>
      <c r="P2" s="49"/>
      <c r="X2" s="48"/>
    </row>
    <row r="3" spans="1:24" ht="19.5">
      <c r="A3" s="784" t="s">
        <v>58</v>
      </c>
      <c r="H3" s="473"/>
      <c r="J3" s="790" t="s">
        <v>59</v>
      </c>
      <c r="K3" s="790"/>
      <c r="L3" s="790"/>
      <c r="M3" s="790"/>
      <c r="N3" s="790"/>
      <c r="O3" s="388" t="s">
        <v>60</v>
      </c>
      <c r="P3" s="386"/>
      <c r="Q3" s="386"/>
      <c r="R3" s="386"/>
      <c r="S3" s="386"/>
      <c r="T3" s="386"/>
      <c r="U3" s="386"/>
      <c r="V3" s="386"/>
      <c r="W3" s="387"/>
      <c r="X3" s="47"/>
    </row>
    <row r="4" spans="1:24" s="502" customFormat="1" ht="79.5" customHeight="1">
      <c r="A4" s="493" t="s">
        <v>52</v>
      </c>
      <c r="B4" s="494" t="s">
        <v>61</v>
      </c>
      <c r="C4" s="494" t="s">
        <v>62</v>
      </c>
      <c r="D4" s="494" t="s">
        <v>63</v>
      </c>
      <c r="E4" s="494" t="s">
        <v>64</v>
      </c>
      <c r="F4" s="494" t="s">
        <v>65</v>
      </c>
      <c r="G4" s="495" t="s">
        <v>66</v>
      </c>
      <c r="H4" s="495" t="s">
        <v>67</v>
      </c>
      <c r="I4" s="543" t="s">
        <v>68</v>
      </c>
      <c r="J4" s="544" t="s">
        <v>2</v>
      </c>
      <c r="K4" s="544" t="s">
        <v>3</v>
      </c>
      <c r="L4" s="496" t="s">
        <v>4</v>
      </c>
      <c r="M4" s="496" t="s">
        <v>5</v>
      </c>
      <c r="N4" s="497" t="s">
        <v>6</v>
      </c>
      <c r="O4" s="498" t="s">
        <v>69</v>
      </c>
      <c r="P4" s="499" t="s">
        <v>70</v>
      </c>
      <c r="Q4" s="499" t="s">
        <v>71</v>
      </c>
      <c r="R4" s="499" t="s">
        <v>72</v>
      </c>
      <c r="S4" s="499" t="s">
        <v>73</v>
      </c>
      <c r="T4" s="499" t="s">
        <v>74</v>
      </c>
      <c r="U4" s="499" t="s">
        <v>75</v>
      </c>
      <c r="V4" s="499" t="s">
        <v>76</v>
      </c>
      <c r="W4" s="500" t="s">
        <v>77</v>
      </c>
      <c r="X4" s="501"/>
    </row>
    <row r="5" spans="1:24" s="389" customFormat="1" ht="15.95" customHeight="1">
      <c r="A5" s="773">
        <v>1</v>
      </c>
      <c r="B5" s="78" t="s">
        <v>22</v>
      </c>
      <c r="C5" s="242" t="s">
        <v>78</v>
      </c>
      <c r="D5" s="243" t="s">
        <v>79</v>
      </c>
      <c r="E5" s="79">
        <v>2</v>
      </c>
      <c r="F5" s="80" t="s">
        <v>41</v>
      </c>
      <c r="G5" s="665" t="s">
        <v>54</v>
      </c>
      <c r="H5" s="244" t="s">
        <v>80</v>
      </c>
      <c r="I5" s="277" t="s">
        <v>6</v>
      </c>
      <c r="J5" s="545"/>
      <c r="K5" s="166" t="s">
        <v>81</v>
      </c>
      <c r="L5" s="52"/>
      <c r="M5" s="69"/>
      <c r="N5" s="166" t="s">
        <v>82</v>
      </c>
      <c r="O5" s="793" t="s">
        <v>83</v>
      </c>
      <c r="P5" s="794" t="s">
        <v>83</v>
      </c>
      <c r="Q5" s="794"/>
      <c r="R5" s="794"/>
      <c r="S5" s="794" t="s">
        <v>83</v>
      </c>
      <c r="T5" s="794"/>
      <c r="U5" s="794" t="s">
        <v>83</v>
      </c>
      <c r="V5" s="794" t="s">
        <v>83</v>
      </c>
      <c r="W5" s="795" t="s">
        <v>83</v>
      </c>
    </row>
    <row r="6" spans="1:24" s="389" customFormat="1" ht="15">
      <c r="A6" s="774"/>
      <c r="B6" s="81"/>
      <c r="C6" s="245"/>
      <c r="D6" s="246"/>
      <c r="E6" s="82"/>
      <c r="F6" s="83"/>
      <c r="G6" s="88"/>
      <c r="H6" s="247"/>
      <c r="I6" s="282"/>
      <c r="J6" s="546"/>
      <c r="K6" s="55"/>
      <c r="L6" s="52"/>
      <c r="M6" s="69"/>
      <c r="N6" s="55" t="s">
        <v>84</v>
      </c>
      <c r="O6" s="793"/>
      <c r="P6" s="794"/>
      <c r="Q6" s="794"/>
      <c r="R6" s="794"/>
      <c r="S6" s="794"/>
      <c r="T6" s="794"/>
      <c r="U6" s="794"/>
      <c r="V6" s="794"/>
      <c r="W6" s="795"/>
    </row>
    <row r="7" spans="1:24" s="389" customFormat="1" ht="15">
      <c r="A7" s="774"/>
      <c r="B7" s="81"/>
      <c r="C7" s="245"/>
      <c r="D7" s="84"/>
      <c r="E7" s="82"/>
      <c r="F7" s="83"/>
      <c r="G7" s="88"/>
      <c r="H7" s="247"/>
      <c r="I7" s="282"/>
      <c r="J7" s="547"/>
      <c r="K7" s="55" t="s">
        <v>85</v>
      </c>
      <c r="L7" s="156"/>
      <c r="M7" s="145"/>
      <c r="N7" s="55" t="s">
        <v>86</v>
      </c>
      <c r="O7" s="667" t="s">
        <v>83</v>
      </c>
      <c r="P7" s="668" t="s">
        <v>83</v>
      </c>
      <c r="Q7" s="668"/>
      <c r="R7" s="668"/>
      <c r="S7" s="668" t="s">
        <v>83</v>
      </c>
      <c r="T7" s="668" t="s">
        <v>83</v>
      </c>
      <c r="U7" s="668" t="s">
        <v>83</v>
      </c>
      <c r="V7" s="668" t="s">
        <v>83</v>
      </c>
      <c r="W7" s="669" t="s">
        <v>83</v>
      </c>
    </row>
    <row r="8" spans="1:24" s="389" customFormat="1" ht="15">
      <c r="A8" s="774"/>
      <c r="B8" s="81"/>
      <c r="C8" s="245"/>
      <c r="D8" s="85"/>
      <c r="E8" s="82"/>
      <c r="F8" s="83"/>
      <c r="G8" s="88"/>
      <c r="H8" s="247"/>
      <c r="I8" s="282"/>
      <c r="J8" s="547"/>
      <c r="K8" s="55" t="s">
        <v>87</v>
      </c>
      <c r="L8" s="52"/>
      <c r="M8" s="69"/>
      <c r="N8" s="549" t="s">
        <v>88</v>
      </c>
      <c r="O8" s="667" t="s">
        <v>83</v>
      </c>
      <c r="P8" s="668" t="s">
        <v>83</v>
      </c>
      <c r="Q8" s="668" t="s">
        <v>83</v>
      </c>
      <c r="R8" s="668"/>
      <c r="S8" s="668" t="s">
        <v>83</v>
      </c>
      <c r="T8" s="668" t="s">
        <v>83</v>
      </c>
      <c r="U8" s="668" t="s">
        <v>83</v>
      </c>
      <c r="V8" s="668" t="s">
        <v>83</v>
      </c>
      <c r="W8" s="669" t="s">
        <v>83</v>
      </c>
    </row>
    <row r="9" spans="1:24" s="389" customFormat="1" ht="15">
      <c r="A9" s="774"/>
      <c r="B9" s="81"/>
      <c r="C9" s="245"/>
      <c r="D9" s="85"/>
      <c r="E9" s="82"/>
      <c r="F9" s="83"/>
      <c r="G9" s="88"/>
      <c r="H9" s="247"/>
      <c r="I9" s="282"/>
      <c r="J9" s="547"/>
      <c r="K9" s="55" t="s">
        <v>84</v>
      </c>
      <c r="L9" s="52"/>
      <c r="M9" s="69"/>
      <c r="N9" s="55" t="s">
        <v>89</v>
      </c>
      <c r="O9" s="667"/>
      <c r="P9" s="668"/>
      <c r="Q9" s="668"/>
      <c r="R9" s="668"/>
      <c r="S9" s="668"/>
      <c r="T9" s="668"/>
      <c r="U9" s="668" t="s">
        <v>83</v>
      </c>
      <c r="V9" s="668" t="s">
        <v>83</v>
      </c>
      <c r="W9" s="669" t="s">
        <v>83</v>
      </c>
    </row>
    <row r="10" spans="1:24" s="389" customFormat="1" ht="15">
      <c r="A10" s="774"/>
      <c r="B10" s="81"/>
      <c r="C10" s="245"/>
      <c r="D10" s="132"/>
      <c r="E10" s="82"/>
      <c r="F10" s="83"/>
      <c r="G10" s="88"/>
      <c r="H10" s="542"/>
      <c r="I10" s="118"/>
      <c r="J10" s="548"/>
      <c r="K10" s="70"/>
      <c r="L10" s="52"/>
      <c r="M10" s="69"/>
      <c r="N10" s="585" t="s">
        <v>90</v>
      </c>
      <c r="O10" s="556" t="s">
        <v>83</v>
      </c>
      <c r="P10" s="669" t="s">
        <v>83</v>
      </c>
      <c r="Q10" s="669" t="s">
        <v>83</v>
      </c>
      <c r="R10" s="669"/>
      <c r="S10" s="669" t="s">
        <v>83</v>
      </c>
      <c r="T10" s="669" t="s">
        <v>83</v>
      </c>
      <c r="U10" s="669" t="s">
        <v>83</v>
      </c>
      <c r="V10" s="669" t="s">
        <v>83</v>
      </c>
      <c r="W10" s="669" t="s">
        <v>83</v>
      </c>
    </row>
    <row r="11" spans="1:24" s="389" customFormat="1" ht="15">
      <c r="A11" s="101">
        <v>2</v>
      </c>
      <c r="B11" s="91" t="s">
        <v>22</v>
      </c>
      <c r="C11" s="248" t="s">
        <v>78</v>
      </c>
      <c r="D11" s="139" t="s">
        <v>91</v>
      </c>
      <c r="E11" s="91">
        <v>2</v>
      </c>
      <c r="F11" s="102" t="s">
        <v>43</v>
      </c>
      <c r="G11" s="94" t="s">
        <v>54</v>
      </c>
      <c r="H11" s="138" t="s">
        <v>92</v>
      </c>
      <c r="I11" s="376" t="s">
        <v>6</v>
      </c>
      <c r="J11" s="159"/>
      <c r="K11" s="143" t="s">
        <v>93</v>
      </c>
      <c r="L11" s="157"/>
      <c r="M11" s="158"/>
      <c r="N11" s="403" t="s">
        <v>94</v>
      </c>
      <c r="O11" s="328" t="s">
        <v>83</v>
      </c>
      <c r="P11" s="329" t="s">
        <v>83</v>
      </c>
      <c r="Q11" s="329"/>
      <c r="R11" s="329"/>
      <c r="S11" s="329"/>
      <c r="T11" s="329"/>
      <c r="U11" s="329" t="s">
        <v>83</v>
      </c>
      <c r="V11" s="329" t="s">
        <v>83</v>
      </c>
      <c r="W11" s="329" t="s">
        <v>83</v>
      </c>
    </row>
    <row r="12" spans="1:24" s="389" customFormat="1" ht="15">
      <c r="A12" s="90"/>
      <c r="B12" s="96"/>
      <c r="C12" s="249"/>
      <c r="D12" s="139"/>
      <c r="E12" s="96"/>
      <c r="F12" s="100"/>
      <c r="G12" s="98"/>
      <c r="H12" s="99"/>
      <c r="I12" s="376"/>
      <c r="J12" s="159"/>
      <c r="K12" s="143"/>
      <c r="L12" s="159"/>
      <c r="M12" s="160"/>
      <c r="N12" s="403" t="s">
        <v>95</v>
      </c>
      <c r="O12" s="328" t="s">
        <v>83</v>
      </c>
      <c r="P12" s="329" t="s">
        <v>83</v>
      </c>
      <c r="Q12" s="329"/>
      <c r="R12" s="329"/>
      <c r="S12" s="329" t="s">
        <v>83</v>
      </c>
      <c r="T12" s="329" t="s">
        <v>83</v>
      </c>
      <c r="U12" s="329" t="s">
        <v>83</v>
      </c>
      <c r="V12" s="329" t="s">
        <v>83</v>
      </c>
      <c r="W12" s="329" t="s">
        <v>83</v>
      </c>
    </row>
    <row r="13" spans="1:24" s="389" customFormat="1" ht="15">
      <c r="A13" s="90"/>
      <c r="B13" s="96"/>
      <c r="C13" s="249"/>
      <c r="D13" s="97"/>
      <c r="E13" s="96"/>
      <c r="F13" s="100"/>
      <c r="G13" s="98"/>
      <c r="H13" s="99"/>
      <c r="I13" s="376"/>
      <c r="J13" s="159"/>
      <c r="K13" s="143"/>
      <c r="L13" s="159"/>
      <c r="M13" s="160"/>
      <c r="N13" s="403" t="s">
        <v>96</v>
      </c>
      <c r="O13" s="328" t="s">
        <v>83</v>
      </c>
      <c r="P13" s="329"/>
      <c r="Q13" s="329"/>
      <c r="R13" s="329"/>
      <c r="S13" s="329"/>
      <c r="T13" s="329"/>
      <c r="U13" s="329" t="s">
        <v>83</v>
      </c>
      <c r="V13" s="329" t="s">
        <v>83</v>
      </c>
      <c r="W13" s="329" t="s">
        <v>83</v>
      </c>
    </row>
    <row r="14" spans="1:24" s="389" customFormat="1" ht="15">
      <c r="A14" s="90"/>
      <c r="B14" s="96"/>
      <c r="C14" s="249"/>
      <c r="D14" s="97"/>
      <c r="E14" s="96"/>
      <c r="F14" s="100"/>
      <c r="G14" s="140"/>
      <c r="H14" s="141"/>
      <c r="I14" s="377"/>
      <c r="J14" s="163"/>
      <c r="K14" s="143" t="s">
        <v>97</v>
      </c>
      <c r="L14" s="163"/>
      <c r="M14" s="160"/>
      <c r="N14" s="404" t="s">
        <v>98</v>
      </c>
      <c r="O14" s="328" t="s">
        <v>83</v>
      </c>
      <c r="P14" s="329" t="s">
        <v>83</v>
      </c>
      <c r="Q14" s="329"/>
      <c r="R14" s="329"/>
      <c r="S14" s="329" t="s">
        <v>83</v>
      </c>
      <c r="T14" s="329" t="s">
        <v>83</v>
      </c>
      <c r="U14" s="329" t="s">
        <v>83</v>
      </c>
      <c r="V14" s="329"/>
      <c r="W14" s="329" t="s">
        <v>83</v>
      </c>
    </row>
    <row r="15" spans="1:24" s="389" customFormat="1" ht="30" customHeight="1">
      <c r="A15" s="665">
        <v>3</v>
      </c>
      <c r="B15" s="78" t="s">
        <v>22</v>
      </c>
      <c r="C15" s="250" t="s">
        <v>78</v>
      </c>
      <c r="D15" s="87" t="s">
        <v>91</v>
      </c>
      <c r="E15" s="80">
        <v>2</v>
      </c>
      <c r="F15" s="665" t="s">
        <v>43</v>
      </c>
      <c r="G15" s="89" t="s">
        <v>54</v>
      </c>
      <c r="H15" s="134" t="s">
        <v>99</v>
      </c>
      <c r="I15" s="375" t="s">
        <v>6</v>
      </c>
      <c r="J15" s="164"/>
      <c r="K15" s="251" t="s">
        <v>100</v>
      </c>
      <c r="L15" s="165"/>
      <c r="M15" s="217"/>
      <c r="N15" s="398" t="s">
        <v>94</v>
      </c>
      <c r="O15" s="323" t="s">
        <v>83</v>
      </c>
      <c r="P15" s="392" t="s">
        <v>83</v>
      </c>
      <c r="Q15" s="392"/>
      <c r="R15" s="392"/>
      <c r="S15" s="392" t="s">
        <v>83</v>
      </c>
      <c r="T15" s="324"/>
      <c r="U15" s="392"/>
      <c r="V15" s="392" t="s">
        <v>83</v>
      </c>
      <c r="W15" s="669" t="s">
        <v>83</v>
      </c>
    </row>
    <row r="16" spans="1:24" s="389" customFormat="1" ht="15">
      <c r="A16" s="88"/>
      <c r="B16" s="81"/>
      <c r="C16" s="252"/>
      <c r="D16" s="253"/>
      <c r="E16" s="83"/>
      <c r="F16" s="88"/>
      <c r="G16" s="89"/>
      <c r="H16" s="254"/>
      <c r="I16" s="378"/>
      <c r="J16" s="164"/>
      <c r="K16" s="58" t="s">
        <v>84</v>
      </c>
      <c r="L16" s="165"/>
      <c r="M16" s="165"/>
      <c r="N16" s="399" t="s">
        <v>101</v>
      </c>
      <c r="O16" s="395" t="s">
        <v>83</v>
      </c>
      <c r="P16" s="392" t="s">
        <v>83</v>
      </c>
      <c r="Q16" s="392"/>
      <c r="R16" s="392"/>
      <c r="S16" s="392" t="s">
        <v>83</v>
      </c>
      <c r="T16" s="392"/>
      <c r="U16" s="392" t="s">
        <v>83</v>
      </c>
      <c r="V16" s="392" t="s">
        <v>83</v>
      </c>
      <c r="W16" s="669" t="s">
        <v>83</v>
      </c>
    </row>
    <row r="17" spans="1:24" s="389" customFormat="1" ht="15">
      <c r="A17" s="666"/>
      <c r="B17" s="81"/>
      <c r="C17" s="252"/>
      <c r="D17" s="253"/>
      <c r="E17" s="83"/>
      <c r="F17" s="666"/>
      <c r="G17" s="89"/>
      <c r="H17" s="254"/>
      <c r="I17" s="379"/>
      <c r="J17" s="164"/>
      <c r="K17" s="167"/>
      <c r="L17" s="165"/>
      <c r="M17" s="168"/>
      <c r="N17" s="405" t="s">
        <v>96</v>
      </c>
      <c r="O17" s="323" t="s">
        <v>83</v>
      </c>
      <c r="P17" s="392" t="s">
        <v>83</v>
      </c>
      <c r="Q17" s="392"/>
      <c r="R17" s="392"/>
      <c r="S17" s="392" t="s">
        <v>83</v>
      </c>
      <c r="T17" s="392" t="s">
        <v>83</v>
      </c>
      <c r="U17" s="392" t="s">
        <v>83</v>
      </c>
      <c r="V17" s="324" t="s">
        <v>83</v>
      </c>
      <c r="W17" s="669" t="s">
        <v>83</v>
      </c>
    </row>
    <row r="18" spans="1:24" s="389" customFormat="1" ht="15">
      <c r="A18" s="90">
        <v>4</v>
      </c>
      <c r="B18" s="91" t="s">
        <v>19</v>
      </c>
      <c r="C18" s="255" t="s">
        <v>102</v>
      </c>
      <c r="D18" s="256" t="s">
        <v>103</v>
      </c>
      <c r="E18" s="92" t="s">
        <v>104</v>
      </c>
      <c r="F18" s="93" t="s">
        <v>44</v>
      </c>
      <c r="G18" s="94" t="s">
        <v>54</v>
      </c>
      <c r="H18" s="76" t="s">
        <v>105</v>
      </c>
      <c r="I18" s="380" t="s">
        <v>6</v>
      </c>
      <c r="J18" s="257" t="s">
        <v>106</v>
      </c>
      <c r="K18" s="143" t="s">
        <v>107</v>
      </c>
      <c r="L18" s="258" t="s">
        <v>84</v>
      </c>
      <c r="M18" s="143" t="s">
        <v>108</v>
      </c>
      <c r="N18" s="402" t="s">
        <v>109</v>
      </c>
      <c r="O18" s="328" t="s">
        <v>83</v>
      </c>
      <c r="P18" s="329"/>
      <c r="Q18" s="329"/>
      <c r="R18" s="329"/>
      <c r="S18" s="329" t="s">
        <v>83</v>
      </c>
      <c r="T18" s="329" t="s">
        <v>83</v>
      </c>
      <c r="U18" s="329" t="s">
        <v>83</v>
      </c>
      <c r="V18" s="329" t="s">
        <v>83</v>
      </c>
      <c r="W18" s="329" t="s">
        <v>83</v>
      </c>
    </row>
    <row r="19" spans="1:24" s="389" customFormat="1" ht="15">
      <c r="A19" s="90"/>
      <c r="B19" s="96"/>
      <c r="C19" s="249"/>
      <c r="D19" s="97"/>
      <c r="E19" s="96"/>
      <c r="F19" s="142"/>
      <c r="G19" s="98"/>
      <c r="H19" s="99"/>
      <c r="I19" s="380"/>
      <c r="J19" s="169"/>
      <c r="K19" s="143" t="s">
        <v>110</v>
      </c>
      <c r="L19" s="170"/>
      <c r="M19" s="143" t="s">
        <v>111</v>
      </c>
      <c r="N19" s="403" t="s">
        <v>112</v>
      </c>
      <c r="O19" s="328" t="s">
        <v>83</v>
      </c>
      <c r="P19" s="329" t="s">
        <v>83</v>
      </c>
      <c r="Q19" s="329"/>
      <c r="R19" s="329" t="s">
        <v>83</v>
      </c>
      <c r="S19" s="329"/>
      <c r="T19" s="329"/>
      <c r="U19" s="329" t="s">
        <v>83</v>
      </c>
      <c r="V19" s="329" t="s">
        <v>83</v>
      </c>
      <c r="W19" s="329" t="s">
        <v>83</v>
      </c>
    </row>
    <row r="20" spans="1:24" s="389" customFormat="1" ht="19.5" customHeight="1">
      <c r="A20" s="90"/>
      <c r="B20" s="96"/>
      <c r="C20" s="249"/>
      <c r="D20" s="97"/>
      <c r="E20" s="96"/>
      <c r="F20" s="100"/>
      <c r="G20" s="98"/>
      <c r="H20" s="99"/>
      <c r="I20" s="380"/>
      <c r="J20" s="169"/>
      <c r="K20" s="143" t="s">
        <v>97</v>
      </c>
      <c r="L20" s="170"/>
      <c r="M20" s="143" t="s">
        <v>113</v>
      </c>
      <c r="N20" s="403" t="s">
        <v>114</v>
      </c>
      <c r="O20" s="791" t="s">
        <v>115</v>
      </c>
      <c r="P20" s="792"/>
      <c r="Q20" s="792"/>
      <c r="R20" s="792"/>
      <c r="S20" s="792"/>
      <c r="T20" s="792"/>
      <c r="U20" s="792"/>
      <c r="V20" s="792"/>
      <c r="W20" s="792"/>
      <c r="X20" s="146"/>
    </row>
    <row r="21" spans="1:24" s="389" customFormat="1" ht="15">
      <c r="A21" s="90"/>
      <c r="B21" s="96"/>
      <c r="C21" s="249"/>
      <c r="D21" s="97"/>
      <c r="E21" s="96"/>
      <c r="F21" s="100"/>
      <c r="G21" s="98"/>
      <c r="H21" s="99"/>
      <c r="I21" s="380"/>
      <c r="J21" s="75"/>
      <c r="K21" s="143" t="s">
        <v>116</v>
      </c>
      <c r="L21" s="170"/>
      <c r="M21" s="143"/>
      <c r="N21" s="403" t="s">
        <v>117</v>
      </c>
      <c r="O21" s="328" t="s">
        <v>83</v>
      </c>
      <c r="P21" s="329" t="s">
        <v>83</v>
      </c>
      <c r="Q21" s="329"/>
      <c r="R21" s="329"/>
      <c r="S21" s="329" t="s">
        <v>83</v>
      </c>
      <c r="T21" s="329" t="s">
        <v>83</v>
      </c>
      <c r="U21" s="329" t="s">
        <v>83</v>
      </c>
      <c r="V21" s="329"/>
      <c r="W21" s="329" t="s">
        <v>83</v>
      </c>
    </row>
    <row r="22" spans="1:24" s="389" customFormat="1" ht="15">
      <c r="A22" s="90"/>
      <c r="B22" s="96"/>
      <c r="C22" s="249"/>
      <c r="D22" s="97"/>
      <c r="E22" s="96"/>
      <c r="F22" s="100"/>
      <c r="G22" s="98"/>
      <c r="H22" s="99"/>
      <c r="I22" s="380"/>
      <c r="J22" s="75"/>
      <c r="K22" s="143" t="s">
        <v>84</v>
      </c>
      <c r="L22" s="170"/>
      <c r="M22" s="143"/>
      <c r="N22" s="403"/>
      <c r="O22" s="328"/>
      <c r="P22" s="329"/>
      <c r="Q22" s="329"/>
      <c r="R22" s="329"/>
      <c r="S22" s="329"/>
      <c r="T22" s="329"/>
      <c r="U22" s="329"/>
      <c r="V22" s="329"/>
      <c r="W22" s="329"/>
    </row>
    <row r="23" spans="1:24" s="389" customFormat="1" ht="15">
      <c r="A23" s="90"/>
      <c r="B23" s="96"/>
      <c r="C23" s="249"/>
      <c r="D23" s="97"/>
      <c r="E23" s="96"/>
      <c r="F23" s="100"/>
      <c r="G23" s="98"/>
      <c r="H23" s="99"/>
      <c r="I23" s="380"/>
      <c r="J23" s="169"/>
      <c r="K23" s="143" t="s">
        <v>118</v>
      </c>
      <c r="L23" s="170"/>
      <c r="M23" s="143"/>
      <c r="N23" s="403"/>
      <c r="O23" s="328"/>
      <c r="P23" s="329"/>
      <c r="Q23" s="329"/>
      <c r="R23" s="329"/>
      <c r="S23" s="329"/>
      <c r="T23" s="329"/>
      <c r="U23" s="329"/>
      <c r="V23" s="329"/>
      <c r="W23" s="329"/>
    </row>
    <row r="24" spans="1:24" s="389" customFormat="1" ht="15">
      <c r="A24" s="90"/>
      <c r="B24" s="96"/>
      <c r="C24" s="249"/>
      <c r="D24" s="97"/>
      <c r="E24" s="96"/>
      <c r="F24" s="100"/>
      <c r="G24" s="98"/>
      <c r="H24" s="99"/>
      <c r="I24" s="381"/>
      <c r="J24" s="174"/>
      <c r="K24" s="176" t="s">
        <v>119</v>
      </c>
      <c r="L24" s="175"/>
      <c r="M24" s="176" t="s">
        <v>120</v>
      </c>
      <c r="N24" s="178"/>
      <c r="O24" s="241"/>
      <c r="P24" s="240"/>
      <c r="Q24" s="240"/>
      <c r="R24" s="240"/>
      <c r="S24" s="240"/>
      <c r="T24" s="240"/>
      <c r="U24" s="240"/>
      <c r="V24" s="240"/>
      <c r="W24" s="240"/>
    </row>
    <row r="25" spans="1:24" s="389" customFormat="1" ht="47.25" customHeight="1">
      <c r="A25" s="259">
        <v>5</v>
      </c>
      <c r="B25" s="78" t="s">
        <v>19</v>
      </c>
      <c r="C25" s="250" t="s">
        <v>102</v>
      </c>
      <c r="D25" s="87" t="s">
        <v>121</v>
      </c>
      <c r="E25" s="78">
        <v>1</v>
      </c>
      <c r="F25" s="80" t="s">
        <v>38</v>
      </c>
      <c r="G25" s="260" t="s">
        <v>122</v>
      </c>
      <c r="H25" s="261" t="s">
        <v>123</v>
      </c>
      <c r="I25" s="375" t="s">
        <v>6</v>
      </c>
      <c r="J25" s="129" t="s">
        <v>124</v>
      </c>
      <c r="K25" s="262"/>
      <c r="L25" s="55" t="s">
        <v>125</v>
      </c>
      <c r="M25" s="179"/>
      <c r="N25" s="398" t="s">
        <v>126</v>
      </c>
      <c r="O25" s="395" t="s">
        <v>83</v>
      </c>
      <c r="P25" s="392" t="s">
        <v>83</v>
      </c>
      <c r="Q25" s="392"/>
      <c r="R25" s="392"/>
      <c r="S25" s="392" t="s">
        <v>83</v>
      </c>
      <c r="T25" s="392"/>
      <c r="U25" s="392" t="s">
        <v>83</v>
      </c>
      <c r="V25" s="392" t="s">
        <v>83</v>
      </c>
      <c r="W25" s="669"/>
    </row>
    <row r="26" spans="1:24" s="389" customFormat="1" ht="15">
      <c r="A26" s="263"/>
      <c r="B26" s="81"/>
      <c r="C26" s="252"/>
      <c r="D26" s="264"/>
      <c r="E26" s="81"/>
      <c r="F26" s="83"/>
      <c r="G26" s="88"/>
      <c r="H26" s="134"/>
      <c r="I26" s="375"/>
      <c r="J26" s="129" t="s">
        <v>127</v>
      </c>
      <c r="K26" s="265" t="s">
        <v>128</v>
      </c>
      <c r="L26" s="55" t="s">
        <v>129</v>
      </c>
      <c r="M26" s="179"/>
      <c r="N26" s="399" t="s">
        <v>130</v>
      </c>
      <c r="O26" s="395" t="s">
        <v>83</v>
      </c>
      <c r="P26" s="392" t="s">
        <v>83</v>
      </c>
      <c r="Q26" s="392" t="s">
        <v>83</v>
      </c>
      <c r="R26" s="392"/>
      <c r="S26" s="392" t="s">
        <v>83</v>
      </c>
      <c r="T26" s="392" t="s">
        <v>83</v>
      </c>
      <c r="U26" s="392" t="s">
        <v>83</v>
      </c>
      <c r="V26" s="392" t="s">
        <v>83</v>
      </c>
      <c r="W26" s="669"/>
    </row>
    <row r="27" spans="1:24" s="389" customFormat="1" ht="15">
      <c r="A27" s="263"/>
      <c r="B27" s="81"/>
      <c r="C27" s="252"/>
      <c r="D27" s="264"/>
      <c r="E27" s="81"/>
      <c r="F27" s="83"/>
      <c r="G27" s="88"/>
      <c r="H27" s="134"/>
      <c r="I27" s="375"/>
      <c r="J27" s="129" t="s">
        <v>131</v>
      </c>
      <c r="K27" s="181"/>
      <c r="L27" s="55" t="s">
        <v>132</v>
      </c>
      <c r="M27" s="179"/>
      <c r="N27" s="400"/>
      <c r="O27" s="395"/>
      <c r="P27" s="392"/>
      <c r="Q27" s="392"/>
      <c r="R27" s="392"/>
      <c r="S27" s="392"/>
      <c r="T27" s="392"/>
      <c r="U27" s="392"/>
      <c r="V27" s="392"/>
      <c r="W27" s="392"/>
    </row>
    <row r="28" spans="1:24" s="389" customFormat="1" ht="15">
      <c r="A28" s="263"/>
      <c r="B28" s="81"/>
      <c r="C28" s="252"/>
      <c r="D28" s="264"/>
      <c r="E28" s="81"/>
      <c r="F28" s="83"/>
      <c r="G28" s="88"/>
      <c r="H28" s="134"/>
      <c r="I28" s="375"/>
      <c r="J28" s="129" t="s">
        <v>133</v>
      </c>
      <c r="K28" s="181"/>
      <c r="L28" s="182"/>
      <c r="M28" s="179"/>
      <c r="N28" s="400"/>
      <c r="O28" s="395"/>
      <c r="P28" s="392"/>
      <c r="Q28" s="392"/>
      <c r="R28" s="392"/>
      <c r="S28" s="392"/>
      <c r="T28" s="392"/>
      <c r="U28" s="392"/>
      <c r="V28" s="392"/>
      <c r="W28" s="392"/>
    </row>
    <row r="29" spans="1:24" s="389" customFormat="1" ht="15">
      <c r="A29" s="266"/>
      <c r="B29" s="108"/>
      <c r="C29" s="267"/>
      <c r="D29" s="268"/>
      <c r="E29" s="108"/>
      <c r="F29" s="110"/>
      <c r="G29" s="88"/>
      <c r="H29" s="111"/>
      <c r="I29" s="382"/>
      <c r="J29" s="129" t="s">
        <v>84</v>
      </c>
      <c r="K29" s="184"/>
      <c r="L29" s="55" t="s">
        <v>84</v>
      </c>
      <c r="M29" s="179"/>
      <c r="N29" s="524"/>
      <c r="O29" s="395"/>
      <c r="P29" s="392"/>
      <c r="Q29" s="392"/>
      <c r="R29" s="392"/>
      <c r="S29" s="392"/>
      <c r="T29" s="392"/>
      <c r="U29" s="392"/>
      <c r="V29" s="392"/>
      <c r="W29" s="392"/>
    </row>
    <row r="30" spans="1:24" s="389" customFormat="1" ht="38.25" customHeight="1">
      <c r="A30" s="717">
        <v>6</v>
      </c>
      <c r="B30" s="718" t="s">
        <v>19</v>
      </c>
      <c r="C30" s="719" t="s">
        <v>102</v>
      </c>
      <c r="D30" s="720" t="s">
        <v>134</v>
      </c>
      <c r="E30" s="718">
        <v>2</v>
      </c>
      <c r="F30" s="721" t="s">
        <v>43</v>
      </c>
      <c r="G30" s="722" t="s">
        <v>54</v>
      </c>
      <c r="H30" s="76" t="s">
        <v>135</v>
      </c>
      <c r="I30" s="724" t="s">
        <v>6</v>
      </c>
      <c r="J30" s="767"/>
      <c r="K30" s="768" t="s">
        <v>136</v>
      </c>
      <c r="L30" s="767"/>
      <c r="M30" s="769"/>
      <c r="N30" s="770" t="s">
        <v>137</v>
      </c>
      <c r="O30" s="771" t="s">
        <v>83</v>
      </c>
      <c r="P30" s="772"/>
      <c r="Q30" s="772" t="s">
        <v>83</v>
      </c>
      <c r="R30" s="772"/>
      <c r="S30" s="772"/>
      <c r="T30" s="772"/>
      <c r="U30" s="772" t="s">
        <v>83</v>
      </c>
      <c r="V30" s="772" t="s">
        <v>83</v>
      </c>
      <c r="W30" s="772" t="s">
        <v>83</v>
      </c>
    </row>
    <row r="31" spans="1:24" s="389" customFormat="1" ht="15">
      <c r="A31" s="90"/>
      <c r="B31" s="96"/>
      <c r="C31" s="249"/>
      <c r="D31" s="97"/>
      <c r="E31" s="96"/>
      <c r="F31" s="100"/>
      <c r="G31" s="98"/>
      <c r="H31" s="99"/>
      <c r="I31" s="380"/>
      <c r="J31" s="160"/>
      <c r="K31" s="170" t="s">
        <v>138</v>
      </c>
      <c r="L31" s="160"/>
      <c r="M31" s="188"/>
      <c r="N31" s="68" t="s">
        <v>139</v>
      </c>
      <c r="O31" s="328" t="s">
        <v>83</v>
      </c>
      <c r="P31" s="329" t="s">
        <v>83</v>
      </c>
      <c r="Q31" s="329"/>
      <c r="R31" s="329"/>
      <c r="S31" s="329"/>
      <c r="T31" s="329"/>
      <c r="U31" s="329" t="s">
        <v>83</v>
      </c>
      <c r="V31" s="329" t="s">
        <v>83</v>
      </c>
      <c r="W31" s="329" t="s">
        <v>83</v>
      </c>
    </row>
    <row r="32" spans="1:24" s="389" customFormat="1" ht="15">
      <c r="A32" s="90"/>
      <c r="B32" s="96"/>
      <c r="C32" s="249"/>
      <c r="D32" s="97"/>
      <c r="E32" s="96"/>
      <c r="F32" s="100"/>
      <c r="G32" s="98"/>
      <c r="H32" s="99"/>
      <c r="I32" s="380"/>
      <c r="J32" s="160"/>
      <c r="K32" s="610"/>
      <c r="L32" s="144" t="s">
        <v>140</v>
      </c>
      <c r="M32" s="188"/>
      <c r="N32" s="68" t="s">
        <v>141</v>
      </c>
      <c r="O32" s="328" t="s">
        <v>83</v>
      </c>
      <c r="P32" s="329" t="s">
        <v>83</v>
      </c>
      <c r="Q32" s="329"/>
      <c r="R32" s="329"/>
      <c r="S32" s="329"/>
      <c r="T32" s="329"/>
      <c r="U32" s="329" t="s">
        <v>83</v>
      </c>
      <c r="V32" s="329" t="s">
        <v>83</v>
      </c>
      <c r="W32" s="329" t="s">
        <v>83</v>
      </c>
    </row>
    <row r="33" spans="1:24" s="389" customFormat="1" ht="15">
      <c r="A33" s="90"/>
      <c r="B33" s="96"/>
      <c r="C33" s="249"/>
      <c r="D33" s="97"/>
      <c r="E33" s="96"/>
      <c r="F33" s="100"/>
      <c r="G33" s="98"/>
      <c r="H33" s="99"/>
      <c r="I33" s="381"/>
      <c r="J33" s="189"/>
      <c r="K33" s="175" t="s">
        <v>84</v>
      </c>
      <c r="L33" s="160"/>
      <c r="M33" s="153" t="s">
        <v>142</v>
      </c>
      <c r="N33" s="609" t="s">
        <v>143</v>
      </c>
      <c r="O33" s="241"/>
      <c r="P33" s="149"/>
      <c r="Q33" s="149"/>
      <c r="R33" s="149"/>
      <c r="S33" s="149"/>
      <c r="T33" s="149"/>
      <c r="U33" s="149"/>
      <c r="V33" s="149"/>
      <c r="W33" s="149"/>
    </row>
    <row r="34" spans="1:24" s="389" customFormat="1" ht="31.5" customHeight="1">
      <c r="A34" s="665">
        <v>7</v>
      </c>
      <c r="B34" s="133" t="s">
        <v>19</v>
      </c>
      <c r="C34" s="260" t="s">
        <v>102</v>
      </c>
      <c r="D34" s="714" t="s">
        <v>144</v>
      </c>
      <c r="E34" s="277" t="s">
        <v>104</v>
      </c>
      <c r="F34" s="270" t="s">
        <v>145</v>
      </c>
      <c r="G34" s="665" t="s">
        <v>54</v>
      </c>
      <c r="H34" s="271" t="s">
        <v>146</v>
      </c>
      <c r="I34" s="375" t="s">
        <v>6</v>
      </c>
      <c r="J34" s="58" t="s">
        <v>147</v>
      </c>
      <c r="K34" s="59" t="s">
        <v>148</v>
      </c>
      <c r="L34" s="166" t="s">
        <v>149</v>
      </c>
      <c r="M34" s="181"/>
      <c r="N34" s="400" t="s">
        <v>150</v>
      </c>
      <c r="O34" s="395" t="s">
        <v>83</v>
      </c>
      <c r="P34" s="392" t="s">
        <v>83</v>
      </c>
      <c r="Q34" s="392" t="s">
        <v>83</v>
      </c>
      <c r="R34" s="392"/>
      <c r="S34" s="392" t="s">
        <v>83</v>
      </c>
      <c r="T34" s="392"/>
      <c r="U34" s="392" t="s">
        <v>83</v>
      </c>
      <c r="V34" s="392" t="s">
        <v>83</v>
      </c>
      <c r="W34" s="669"/>
    </row>
    <row r="35" spans="1:24" s="374" customFormat="1" ht="21" customHeight="1">
      <c r="A35" s="670"/>
      <c r="B35" s="104"/>
      <c r="C35" s="382"/>
      <c r="D35" s="723"/>
      <c r="E35" s="105"/>
      <c r="F35" s="105"/>
      <c r="G35" s="666"/>
      <c r="H35" s="106"/>
      <c r="I35" s="382"/>
      <c r="J35" s="58"/>
      <c r="K35" s="59"/>
      <c r="L35" s="70" t="s">
        <v>151</v>
      </c>
      <c r="M35" s="181"/>
      <c r="N35" s="405" t="s">
        <v>152</v>
      </c>
      <c r="O35" s="323" t="s">
        <v>83</v>
      </c>
      <c r="P35" s="324" t="s">
        <v>83</v>
      </c>
      <c r="Q35" s="324"/>
      <c r="R35" s="324"/>
      <c r="S35" s="324" t="s">
        <v>83</v>
      </c>
      <c r="T35" s="324"/>
      <c r="U35" s="324" t="s">
        <v>83</v>
      </c>
      <c r="V35" s="324" t="s">
        <v>83</v>
      </c>
      <c r="W35" s="669" t="s">
        <v>83</v>
      </c>
      <c r="X35" s="389"/>
    </row>
    <row r="36" spans="1:24" s="389" customFormat="1" ht="45">
      <c r="A36" s="90">
        <v>8</v>
      </c>
      <c r="B36" s="96" t="s">
        <v>17</v>
      </c>
      <c r="C36" s="249" t="s">
        <v>18</v>
      </c>
      <c r="D36" s="97" t="s">
        <v>153</v>
      </c>
      <c r="E36" s="96">
        <v>2</v>
      </c>
      <c r="F36" s="100" t="s">
        <v>43</v>
      </c>
      <c r="G36" s="98" t="s">
        <v>54</v>
      </c>
      <c r="H36" s="123" t="s">
        <v>154</v>
      </c>
      <c r="I36" s="380" t="s">
        <v>6</v>
      </c>
      <c r="J36" s="158"/>
      <c r="K36" s="272" t="s">
        <v>155</v>
      </c>
      <c r="L36" s="187" t="s">
        <v>156</v>
      </c>
      <c r="M36" s="394"/>
      <c r="N36" s="402" t="s">
        <v>157</v>
      </c>
      <c r="O36" s="328" t="s">
        <v>83</v>
      </c>
      <c r="P36" s="329" t="s">
        <v>83</v>
      </c>
      <c r="Q36" s="329"/>
      <c r="R36" s="329"/>
      <c r="S36" s="329" t="s">
        <v>83</v>
      </c>
      <c r="T36" s="329"/>
      <c r="U36" s="329" t="s">
        <v>83</v>
      </c>
      <c r="V36" s="329" t="s">
        <v>83</v>
      </c>
      <c r="W36" s="329" t="s">
        <v>83</v>
      </c>
    </row>
    <row r="37" spans="1:24" s="389" customFormat="1" ht="15">
      <c r="A37" s="90"/>
      <c r="B37" s="96"/>
      <c r="C37" s="249"/>
      <c r="D37" s="97"/>
      <c r="E37" s="96"/>
      <c r="F37" s="100"/>
      <c r="G37" s="98"/>
      <c r="H37" s="99"/>
      <c r="I37" s="380"/>
      <c r="J37" s="160"/>
      <c r="K37" s="187" t="s">
        <v>84</v>
      </c>
      <c r="L37" s="188"/>
      <c r="M37" s="187"/>
      <c r="N37" s="403" t="s">
        <v>158</v>
      </c>
      <c r="O37" s="328" t="s">
        <v>83</v>
      </c>
      <c r="P37" s="329" t="s">
        <v>83</v>
      </c>
      <c r="Q37" s="329"/>
      <c r="R37" s="329"/>
      <c r="S37" s="329" t="s">
        <v>83</v>
      </c>
      <c r="T37" s="329"/>
      <c r="U37" s="329" t="s">
        <v>83</v>
      </c>
      <c r="V37" s="329"/>
      <c r="W37" s="329" t="s">
        <v>83</v>
      </c>
    </row>
    <row r="38" spans="1:24" s="389" customFormat="1" ht="15">
      <c r="A38" s="90"/>
      <c r="B38" s="96"/>
      <c r="C38" s="249"/>
      <c r="D38" s="97"/>
      <c r="E38" s="96"/>
      <c r="F38" s="100"/>
      <c r="G38" s="98"/>
      <c r="H38" s="99"/>
      <c r="I38" s="381"/>
      <c r="J38" s="189"/>
      <c r="K38" s="153" t="s">
        <v>84</v>
      </c>
      <c r="L38" s="153"/>
      <c r="M38" s="153"/>
      <c r="N38" s="404" t="s">
        <v>159</v>
      </c>
      <c r="O38" s="328" t="s">
        <v>83</v>
      </c>
      <c r="P38" s="329" t="s">
        <v>83</v>
      </c>
      <c r="Q38" s="329" t="s">
        <v>83</v>
      </c>
      <c r="R38" s="329"/>
      <c r="S38" s="329" t="s">
        <v>83</v>
      </c>
      <c r="T38" s="329"/>
      <c r="U38" s="329" t="s">
        <v>83</v>
      </c>
      <c r="V38" s="329"/>
      <c r="W38" s="329" t="s">
        <v>83</v>
      </c>
    </row>
    <row r="39" spans="1:24" s="389" customFormat="1" ht="30">
      <c r="A39" s="77">
        <v>9</v>
      </c>
      <c r="B39" s="78" t="s">
        <v>24</v>
      </c>
      <c r="C39" s="250" t="s">
        <v>160</v>
      </c>
      <c r="D39" s="87" t="s">
        <v>161</v>
      </c>
      <c r="E39" s="78">
        <v>2</v>
      </c>
      <c r="F39" s="80" t="s">
        <v>44</v>
      </c>
      <c r="G39" s="665" t="s">
        <v>54</v>
      </c>
      <c r="H39" s="261" t="s">
        <v>162</v>
      </c>
      <c r="I39" s="375" t="s">
        <v>6</v>
      </c>
      <c r="J39" s="58" t="s">
        <v>163</v>
      </c>
      <c r="K39" s="190"/>
      <c r="L39" s="55" t="s">
        <v>164</v>
      </c>
      <c r="M39" s="58" t="s">
        <v>165</v>
      </c>
      <c r="N39" s="398" t="s">
        <v>166</v>
      </c>
      <c r="O39" s="323" t="s">
        <v>83</v>
      </c>
      <c r="P39" s="392" t="s">
        <v>83</v>
      </c>
      <c r="Q39" s="392"/>
      <c r="R39" s="392"/>
      <c r="S39" s="392" t="s">
        <v>83</v>
      </c>
      <c r="T39" s="392"/>
      <c r="U39" s="392" t="s">
        <v>83</v>
      </c>
      <c r="V39" s="392" t="s">
        <v>83</v>
      </c>
      <c r="W39" s="669" t="s">
        <v>83</v>
      </c>
    </row>
    <row r="40" spans="1:24" s="389" customFormat="1" ht="15">
      <c r="A40" s="107"/>
      <c r="B40" s="108"/>
      <c r="C40" s="267"/>
      <c r="D40" s="109"/>
      <c r="E40" s="108"/>
      <c r="F40" s="110"/>
      <c r="G40" s="666"/>
      <c r="H40" s="111"/>
      <c r="I40" s="382"/>
      <c r="J40" s="58" t="s">
        <v>97</v>
      </c>
      <c r="K40" s="190"/>
      <c r="L40" s="70"/>
      <c r="M40" s="191"/>
      <c r="N40" s="401"/>
      <c r="O40" s="397"/>
      <c r="P40" s="393"/>
      <c r="Q40" s="393"/>
      <c r="R40" s="393"/>
      <c r="S40" s="393"/>
      <c r="T40" s="393"/>
      <c r="U40" s="393"/>
      <c r="V40" s="393"/>
      <c r="W40" s="147"/>
    </row>
    <row r="41" spans="1:24" s="389" customFormat="1" ht="33.75" customHeight="1">
      <c r="A41" s="101">
        <v>10</v>
      </c>
      <c r="B41" s="91" t="s">
        <v>24</v>
      </c>
      <c r="C41" s="248" t="s">
        <v>160</v>
      </c>
      <c r="D41" s="273" t="s">
        <v>167</v>
      </c>
      <c r="E41" s="91">
        <v>2</v>
      </c>
      <c r="F41" s="91" t="s">
        <v>44</v>
      </c>
      <c r="G41" s="100" t="s">
        <v>54</v>
      </c>
      <c r="H41" s="274" t="s">
        <v>168</v>
      </c>
      <c r="I41" s="380" t="s">
        <v>5</v>
      </c>
      <c r="J41" s="275" t="s">
        <v>169</v>
      </c>
      <c r="K41" s="54" t="s">
        <v>170</v>
      </c>
      <c r="L41" s="276" t="s">
        <v>171</v>
      </c>
      <c r="M41" s="136" t="s">
        <v>172</v>
      </c>
      <c r="N41" s="372"/>
      <c r="O41" s="328" t="s">
        <v>83</v>
      </c>
      <c r="P41" s="329" t="s">
        <v>83</v>
      </c>
      <c r="Q41" s="329"/>
      <c r="R41" s="329"/>
      <c r="S41" s="329"/>
      <c r="T41" s="329" t="s">
        <v>83</v>
      </c>
      <c r="U41" s="329" t="s">
        <v>83</v>
      </c>
      <c r="V41" s="329" t="s">
        <v>83</v>
      </c>
      <c r="W41" s="329" t="s">
        <v>83</v>
      </c>
    </row>
    <row r="42" spans="1:24" s="389" customFormat="1" ht="15">
      <c r="A42" s="90"/>
      <c r="B42" s="96"/>
      <c r="C42" s="249"/>
      <c r="D42" s="97"/>
      <c r="E42" s="96"/>
      <c r="F42" s="96"/>
      <c r="G42" s="100"/>
      <c r="H42" s="116"/>
      <c r="I42" s="380"/>
      <c r="J42" s="193"/>
      <c r="K42" s="68" t="s">
        <v>173</v>
      </c>
      <c r="L42" s="56" t="s">
        <v>174</v>
      </c>
      <c r="M42" s="602" t="s">
        <v>84</v>
      </c>
      <c r="N42" s="408"/>
      <c r="O42" s="241"/>
      <c r="P42" s="240"/>
      <c r="Q42" s="240"/>
      <c r="R42" s="240"/>
      <c r="S42" s="240"/>
      <c r="T42" s="240"/>
      <c r="U42" s="240"/>
      <c r="V42" s="240"/>
      <c r="W42" s="240"/>
    </row>
    <row r="43" spans="1:24" s="389" customFormat="1" ht="15">
      <c r="A43" s="112"/>
      <c r="B43" s="95"/>
      <c r="C43" s="249"/>
      <c r="D43" s="113"/>
      <c r="E43" s="95"/>
      <c r="F43" s="95"/>
      <c r="G43" s="114"/>
      <c r="H43" s="115"/>
      <c r="I43" s="380"/>
      <c r="J43" s="193"/>
      <c r="K43" s="68" t="s">
        <v>175</v>
      </c>
      <c r="L43" s="196"/>
      <c r="M43" s="194"/>
      <c r="N43" s="408"/>
      <c r="O43" s="241"/>
      <c r="P43" s="240"/>
      <c r="Q43" s="240"/>
      <c r="R43" s="240"/>
      <c r="S43" s="240"/>
      <c r="T43" s="240"/>
      <c r="U43" s="240"/>
      <c r="V43" s="240"/>
      <c r="W43" s="240"/>
    </row>
    <row r="44" spans="1:24" s="389" customFormat="1" ht="15">
      <c r="A44" s="112"/>
      <c r="B44" s="95"/>
      <c r="C44" s="249"/>
      <c r="D44" s="113"/>
      <c r="E44" s="95"/>
      <c r="F44" s="95"/>
      <c r="G44" s="114"/>
      <c r="H44" s="115"/>
      <c r="I44" s="380"/>
      <c r="J44" s="193"/>
      <c r="K44" s="68" t="s">
        <v>84</v>
      </c>
      <c r="L44" s="196"/>
      <c r="M44" s="194"/>
      <c r="N44" s="408"/>
      <c r="O44" s="241"/>
      <c r="P44" s="240"/>
      <c r="Q44" s="240"/>
      <c r="R44" s="240"/>
      <c r="S44" s="240"/>
      <c r="T44" s="240"/>
      <c r="U44" s="240"/>
      <c r="V44" s="240"/>
      <c r="W44" s="240"/>
    </row>
    <row r="45" spans="1:24" s="389" customFormat="1" ht="15">
      <c r="A45" s="112"/>
      <c r="B45" s="95"/>
      <c r="C45" s="249"/>
      <c r="D45" s="113"/>
      <c r="E45" s="95"/>
      <c r="F45" s="95"/>
      <c r="G45" s="114"/>
      <c r="H45" s="115"/>
      <c r="I45" s="380"/>
      <c r="J45" s="193"/>
      <c r="K45" s="197" t="s">
        <v>176</v>
      </c>
      <c r="L45" s="196"/>
      <c r="M45" s="194"/>
      <c r="N45" s="408"/>
      <c r="O45" s="241"/>
      <c r="P45" s="240"/>
      <c r="Q45" s="240"/>
      <c r="R45" s="240"/>
      <c r="S45" s="240"/>
      <c r="T45" s="240"/>
      <c r="U45" s="240"/>
      <c r="V45" s="240"/>
      <c r="W45" s="240"/>
    </row>
    <row r="46" spans="1:24" s="389" customFormat="1" ht="15">
      <c r="A46" s="112"/>
      <c r="B46" s="95"/>
      <c r="C46" s="249"/>
      <c r="D46" s="113"/>
      <c r="E46" s="95"/>
      <c r="F46" s="95"/>
      <c r="G46" s="114"/>
      <c r="H46" s="115"/>
      <c r="I46" s="380"/>
      <c r="J46" s="193"/>
      <c r="K46" s="68" t="s">
        <v>177</v>
      </c>
      <c r="L46" s="196"/>
      <c r="M46" s="194"/>
      <c r="N46" s="408"/>
      <c r="O46" s="241"/>
      <c r="P46" s="240"/>
      <c r="Q46" s="240"/>
      <c r="R46" s="240"/>
      <c r="S46" s="240"/>
      <c r="T46" s="240"/>
      <c r="U46" s="240"/>
      <c r="V46" s="240"/>
      <c r="W46" s="240"/>
    </row>
    <row r="47" spans="1:24" s="389" customFormat="1" ht="15">
      <c r="A47" s="90"/>
      <c r="B47" s="96"/>
      <c r="C47" s="249"/>
      <c r="D47" s="97"/>
      <c r="E47" s="96"/>
      <c r="F47" s="96"/>
      <c r="G47" s="100"/>
      <c r="H47" s="116"/>
      <c r="I47" s="381"/>
      <c r="J47" s="193"/>
      <c r="K47" s="68" t="s">
        <v>84</v>
      </c>
      <c r="L47" s="196"/>
      <c r="M47" s="194"/>
      <c r="N47" s="409"/>
      <c r="O47" s="241"/>
      <c r="P47" s="240"/>
      <c r="Q47" s="240"/>
      <c r="R47" s="240"/>
      <c r="S47" s="240"/>
      <c r="T47" s="240"/>
      <c r="U47" s="240"/>
      <c r="V47" s="240"/>
      <c r="W47" s="240"/>
    </row>
    <row r="48" spans="1:24" s="389" customFormat="1" ht="36.75" customHeight="1">
      <c r="A48" s="665">
        <v>11</v>
      </c>
      <c r="B48" s="133" t="s">
        <v>17</v>
      </c>
      <c r="C48" s="277" t="s">
        <v>18</v>
      </c>
      <c r="D48" s="278" t="s">
        <v>178</v>
      </c>
      <c r="E48" s="279" t="s">
        <v>179</v>
      </c>
      <c r="F48" s="277" t="s">
        <v>180</v>
      </c>
      <c r="G48" s="120" t="s">
        <v>54</v>
      </c>
      <c r="H48" s="280" t="s">
        <v>181</v>
      </c>
      <c r="I48" s="375" t="s">
        <v>6</v>
      </c>
      <c r="J48" s="251" t="s">
        <v>182</v>
      </c>
      <c r="K48" s="398" t="s">
        <v>183</v>
      </c>
      <c r="L48" s="251" t="s">
        <v>184</v>
      </c>
      <c r="M48" s="180"/>
      <c r="N48" s="407" t="s">
        <v>185</v>
      </c>
      <c r="O48" s="323" t="s">
        <v>83</v>
      </c>
      <c r="P48" s="392" t="s">
        <v>83</v>
      </c>
      <c r="Q48" s="392"/>
      <c r="R48" s="392"/>
      <c r="S48" s="392" t="s">
        <v>83</v>
      </c>
      <c r="T48" s="392"/>
      <c r="U48" s="392" t="s">
        <v>83</v>
      </c>
      <c r="V48" s="392" t="s">
        <v>83</v>
      </c>
      <c r="W48" s="324" t="s">
        <v>83</v>
      </c>
    </row>
    <row r="49" spans="1:24" s="389" customFormat="1" ht="15">
      <c r="A49" s="88"/>
      <c r="B49" s="281"/>
      <c r="C49" s="282"/>
      <c r="D49" s="283"/>
      <c r="E49" s="284"/>
      <c r="F49" s="282"/>
      <c r="G49" s="117"/>
      <c r="H49" s="131"/>
      <c r="I49" s="375"/>
      <c r="J49" s="179" t="s">
        <v>186</v>
      </c>
      <c r="K49" s="399"/>
      <c r="L49" s="551"/>
      <c r="M49" s="59"/>
      <c r="N49" s="400" t="s">
        <v>187</v>
      </c>
      <c r="O49" s="323" t="s">
        <v>83</v>
      </c>
      <c r="P49" s="392" t="s">
        <v>83</v>
      </c>
      <c r="Q49" s="392"/>
      <c r="R49" s="392"/>
      <c r="S49" s="392" t="s">
        <v>83</v>
      </c>
      <c r="T49" s="392"/>
      <c r="U49" s="392" t="s">
        <v>83</v>
      </c>
      <c r="V49" s="392" t="s">
        <v>83</v>
      </c>
      <c r="W49" s="669" t="s">
        <v>83</v>
      </c>
    </row>
    <row r="50" spans="1:24" s="389" customFormat="1" ht="15">
      <c r="A50" s="88"/>
      <c r="B50" s="281"/>
      <c r="C50" s="282"/>
      <c r="D50" s="283"/>
      <c r="E50" s="284"/>
      <c r="F50" s="282"/>
      <c r="G50" s="117"/>
      <c r="H50" s="131"/>
      <c r="I50" s="375"/>
      <c r="J50" s="58" t="s">
        <v>188</v>
      </c>
      <c r="K50" s="401"/>
      <c r="L50" s="58"/>
      <c r="M50" s="59"/>
      <c r="N50" s="524"/>
      <c r="O50" s="594"/>
      <c r="P50" s="596"/>
      <c r="Q50" s="596"/>
      <c r="R50" s="596"/>
      <c r="S50" s="596"/>
      <c r="T50" s="596"/>
      <c r="U50" s="596"/>
      <c r="V50" s="596"/>
      <c r="W50" s="596"/>
    </row>
    <row r="51" spans="1:24" s="389" customFormat="1" ht="15">
      <c r="A51" s="447">
        <v>12</v>
      </c>
      <c r="B51" s="295" t="s">
        <v>24</v>
      </c>
      <c r="C51" s="591" t="s">
        <v>160</v>
      </c>
      <c r="D51" s="297" t="s">
        <v>189</v>
      </c>
      <c r="E51" s="94">
        <v>2</v>
      </c>
      <c r="F51" s="298" t="s">
        <v>44</v>
      </c>
      <c r="G51" s="591" t="s">
        <v>54</v>
      </c>
      <c r="H51" s="299" t="s">
        <v>190</v>
      </c>
      <c r="I51" s="591" t="s">
        <v>5</v>
      </c>
      <c r="J51" s="592" t="s">
        <v>191</v>
      </c>
      <c r="K51" s="783" t="s">
        <v>192</v>
      </c>
      <c r="L51" s="592" t="s">
        <v>193</v>
      </c>
      <c r="M51" s="597" t="s">
        <v>194</v>
      </c>
      <c r="N51" s="607" t="s">
        <v>195</v>
      </c>
      <c r="O51" s="778" t="s">
        <v>83</v>
      </c>
      <c r="P51" s="287" t="s">
        <v>83</v>
      </c>
      <c r="Q51" s="287"/>
      <c r="R51" s="287"/>
      <c r="S51" s="287" t="s">
        <v>83</v>
      </c>
      <c r="T51" s="287"/>
      <c r="U51" s="287" t="s">
        <v>83</v>
      </c>
      <c r="V51" s="287" t="s">
        <v>83</v>
      </c>
      <c r="W51" s="316" t="s">
        <v>83</v>
      </c>
    </row>
    <row r="52" spans="1:24" s="389" customFormat="1" ht="15">
      <c r="A52" s="380"/>
      <c r="B52" s="301"/>
      <c r="C52" s="377"/>
      <c r="D52" s="303"/>
      <c r="E52" s="140"/>
      <c r="F52" s="304"/>
      <c r="G52" s="306"/>
      <c r="H52" s="306"/>
      <c r="I52" s="377"/>
      <c r="J52" s="593"/>
      <c r="K52" s="593"/>
      <c r="L52" s="593"/>
      <c r="M52" s="598"/>
      <c r="N52" s="780" t="s">
        <v>196</v>
      </c>
      <c r="O52" s="778"/>
      <c r="P52" s="599"/>
      <c r="Q52" s="599"/>
      <c r="R52" s="599"/>
      <c r="S52" s="599"/>
      <c r="T52" s="599"/>
      <c r="U52" s="599"/>
      <c r="V52" s="599"/>
      <c r="W52" s="161"/>
    </row>
    <row r="53" spans="1:24" s="389" customFormat="1" ht="33" customHeight="1">
      <c r="A53" s="796">
        <v>13</v>
      </c>
      <c r="B53" s="611" t="s">
        <v>22</v>
      </c>
      <c r="C53" s="612" t="s">
        <v>78</v>
      </c>
      <c r="D53" s="613" t="s">
        <v>197</v>
      </c>
      <c r="E53" s="614">
        <v>2</v>
      </c>
      <c r="F53" s="614" t="s">
        <v>44</v>
      </c>
      <c r="G53" s="614" t="s">
        <v>54</v>
      </c>
      <c r="H53" s="131" t="s">
        <v>198</v>
      </c>
      <c r="I53" s="525" t="s">
        <v>3</v>
      </c>
      <c r="J53" s="58"/>
      <c r="K53" s="550" t="s">
        <v>199</v>
      </c>
      <c r="L53" s="198"/>
      <c r="M53" s="198"/>
      <c r="N53" s="781" t="s">
        <v>200</v>
      </c>
      <c r="O53" s="595" t="s">
        <v>83</v>
      </c>
      <c r="P53" s="670" t="s">
        <v>83</v>
      </c>
      <c r="Q53" s="670"/>
      <c r="R53" s="670"/>
      <c r="S53" s="670"/>
      <c r="T53" s="595"/>
      <c r="U53" s="670" t="s">
        <v>83</v>
      </c>
      <c r="V53" s="670" t="s">
        <v>201</v>
      </c>
      <c r="W53" s="670" t="s">
        <v>83</v>
      </c>
    </row>
    <row r="54" spans="1:24" s="389" customFormat="1" ht="30" customHeight="1">
      <c r="A54" s="797"/>
      <c r="B54" s="104"/>
      <c r="C54" s="118"/>
      <c r="D54" s="283"/>
      <c r="E54" s="105"/>
      <c r="F54" s="105"/>
      <c r="G54" s="105"/>
      <c r="H54" s="119"/>
      <c r="I54" s="382"/>
      <c r="J54" s="199"/>
      <c r="K54" s="135" t="s">
        <v>202</v>
      </c>
      <c r="L54" s="198"/>
      <c r="M54" s="200"/>
      <c r="N54" s="782"/>
      <c r="O54" s="779"/>
      <c r="P54" s="411"/>
      <c r="Q54" s="411"/>
      <c r="R54" s="411"/>
      <c r="S54" s="411"/>
      <c r="T54" s="411"/>
      <c r="U54" s="411"/>
      <c r="V54" s="411"/>
      <c r="W54" s="411"/>
    </row>
    <row r="55" spans="1:24" s="389" customFormat="1" ht="30">
      <c r="A55" s="288">
        <v>14</v>
      </c>
      <c r="B55" s="173" t="s">
        <v>22</v>
      </c>
      <c r="C55" s="289" t="s">
        <v>78</v>
      </c>
      <c r="D55" s="290" t="s">
        <v>203</v>
      </c>
      <c r="E55" s="601">
        <v>2</v>
      </c>
      <c r="F55" s="291" t="s">
        <v>43</v>
      </c>
      <c r="G55" s="185" t="s">
        <v>54</v>
      </c>
      <c r="H55" s="86" t="s">
        <v>204</v>
      </c>
      <c r="I55" s="383" t="s">
        <v>3</v>
      </c>
      <c r="J55" s="201"/>
      <c r="K55" s="202" t="s">
        <v>205</v>
      </c>
      <c r="L55" s="203"/>
      <c r="M55" s="201"/>
      <c r="N55" s="352"/>
      <c r="O55" s="396"/>
      <c r="P55" s="149"/>
      <c r="Q55" s="149"/>
      <c r="R55" s="149"/>
      <c r="S55" s="149"/>
      <c r="T55" s="149"/>
      <c r="U55" s="149"/>
      <c r="V55" s="149"/>
      <c r="W55" s="149"/>
    </row>
    <row r="56" spans="1:24" s="389" customFormat="1" ht="15">
      <c r="A56" s="77">
        <v>15</v>
      </c>
      <c r="B56" s="78" t="s">
        <v>21</v>
      </c>
      <c r="C56" s="250" t="s">
        <v>206</v>
      </c>
      <c r="D56" s="253" t="s">
        <v>207</v>
      </c>
      <c r="E56" s="78">
        <v>2</v>
      </c>
      <c r="F56" s="78" t="s">
        <v>44</v>
      </c>
      <c r="G56" s="292" t="s">
        <v>208</v>
      </c>
      <c r="H56" s="293" t="s">
        <v>209</v>
      </c>
      <c r="I56" s="382" t="s">
        <v>5</v>
      </c>
      <c r="J56" s="251" t="s">
        <v>210</v>
      </c>
      <c r="K56" s="294" t="s">
        <v>211</v>
      </c>
      <c r="L56" s="265" t="s">
        <v>212</v>
      </c>
      <c r="M56" s="180" t="s">
        <v>213</v>
      </c>
      <c r="N56" s="412"/>
      <c r="O56" s="552" t="s">
        <v>83</v>
      </c>
      <c r="P56" s="553" t="s">
        <v>83</v>
      </c>
      <c r="Q56" s="553"/>
      <c r="R56" s="553"/>
      <c r="S56" s="553" t="s">
        <v>83</v>
      </c>
      <c r="T56" s="553" t="s">
        <v>83</v>
      </c>
      <c r="U56" s="553" t="s">
        <v>83</v>
      </c>
      <c r="V56" s="553" t="s">
        <v>83</v>
      </c>
      <c r="W56" s="78" t="s">
        <v>83</v>
      </c>
    </row>
    <row r="57" spans="1:24" s="389" customFormat="1" ht="15">
      <c r="A57" s="94">
        <v>16</v>
      </c>
      <c r="B57" s="295" t="s">
        <v>21</v>
      </c>
      <c r="C57" s="296" t="s">
        <v>206</v>
      </c>
      <c r="D57" s="297" t="s">
        <v>214</v>
      </c>
      <c r="E57" s="298">
        <v>2</v>
      </c>
      <c r="F57" s="298" t="s">
        <v>41</v>
      </c>
      <c r="G57" s="298" t="s">
        <v>54</v>
      </c>
      <c r="H57" s="299" t="s">
        <v>215</v>
      </c>
      <c r="I57" s="380" t="s">
        <v>3</v>
      </c>
      <c r="J57" s="204"/>
      <c r="K57" s="300" t="s">
        <v>216</v>
      </c>
      <c r="L57" s="205"/>
      <c r="M57" s="589" t="s">
        <v>217</v>
      </c>
      <c r="N57" s="590"/>
      <c r="O57" s="336" t="s">
        <v>83</v>
      </c>
      <c r="P57" s="336" t="s">
        <v>83</v>
      </c>
      <c r="Q57" s="336"/>
      <c r="R57" s="336"/>
      <c r="S57" s="336"/>
      <c r="T57" s="336"/>
      <c r="U57" s="336" t="s">
        <v>83</v>
      </c>
      <c r="V57" s="336" t="s">
        <v>83</v>
      </c>
      <c r="W57" s="336" t="s">
        <v>83</v>
      </c>
    </row>
    <row r="58" spans="1:24" s="389" customFormat="1" ht="15">
      <c r="A58" s="140"/>
      <c r="B58" s="301"/>
      <c r="C58" s="302"/>
      <c r="D58" s="303"/>
      <c r="E58" s="304"/>
      <c r="F58" s="304"/>
      <c r="G58" s="305"/>
      <c r="H58" s="306"/>
      <c r="I58" s="381"/>
      <c r="J58" s="206"/>
      <c r="K58" s="207" t="s">
        <v>218</v>
      </c>
      <c r="L58" s="162"/>
      <c r="M58" s="557"/>
      <c r="N58" s="558"/>
      <c r="O58" s="352"/>
      <c r="P58" s="352"/>
      <c r="Q58" s="352"/>
      <c r="R58" s="352"/>
      <c r="S58" s="352"/>
      <c r="T58" s="352"/>
      <c r="U58" s="352"/>
      <c r="V58" s="352"/>
      <c r="W58" s="352"/>
    </row>
    <row r="59" spans="1:24" s="389" customFormat="1" ht="15">
      <c r="A59" s="107">
        <v>17</v>
      </c>
      <c r="B59" s="108" t="s">
        <v>21</v>
      </c>
      <c r="C59" s="267" t="s">
        <v>206</v>
      </c>
      <c r="D59" s="109" t="s">
        <v>219</v>
      </c>
      <c r="E59" s="108">
        <v>3</v>
      </c>
      <c r="F59" s="110" t="s">
        <v>45</v>
      </c>
      <c r="G59" s="665" t="s">
        <v>52</v>
      </c>
      <c r="H59" s="111" t="s">
        <v>220</v>
      </c>
      <c r="I59" s="375" t="s">
        <v>3</v>
      </c>
      <c r="J59" s="209"/>
      <c r="K59" s="210" t="s">
        <v>221</v>
      </c>
      <c r="L59" s="211"/>
      <c r="M59" s="211"/>
      <c r="N59" s="412"/>
      <c r="O59" s="397"/>
      <c r="P59" s="393"/>
      <c r="Q59" s="393"/>
      <c r="R59" s="393"/>
      <c r="S59" s="393"/>
      <c r="T59" s="393"/>
      <c r="U59" s="393"/>
      <c r="V59" s="393"/>
      <c r="W59" s="147"/>
    </row>
    <row r="60" spans="1:24" s="374" customFormat="1" ht="15">
      <c r="A60" s="101">
        <v>18</v>
      </c>
      <c r="B60" s="91" t="s">
        <v>21</v>
      </c>
      <c r="C60" s="307" t="s">
        <v>206</v>
      </c>
      <c r="D60" s="269" t="s">
        <v>222</v>
      </c>
      <c r="E60" s="308">
        <v>2</v>
      </c>
      <c r="F60" s="309" t="s">
        <v>44</v>
      </c>
      <c r="G60" s="310" t="s">
        <v>54</v>
      </c>
      <c r="H60" s="311" t="s">
        <v>223</v>
      </c>
      <c r="I60" s="314" t="s">
        <v>3</v>
      </c>
      <c r="J60" s="212"/>
      <c r="K60" s="213" t="s">
        <v>224</v>
      </c>
      <c r="L60" s="214"/>
      <c r="M60" s="214"/>
      <c r="N60" s="410"/>
      <c r="O60" s="396"/>
      <c r="P60" s="149"/>
      <c r="Q60" s="149"/>
      <c r="R60" s="149"/>
      <c r="S60" s="149"/>
      <c r="T60" s="149"/>
      <c r="U60" s="149"/>
      <c r="V60" s="149"/>
      <c r="W60" s="149"/>
      <c r="X60" s="389"/>
    </row>
    <row r="61" spans="1:24" s="374" customFormat="1" ht="30">
      <c r="A61" s="615">
        <v>19</v>
      </c>
      <c r="B61" s="616" t="s">
        <v>22</v>
      </c>
      <c r="C61" s="617" t="s">
        <v>78</v>
      </c>
      <c r="D61" s="725" t="s">
        <v>225</v>
      </c>
      <c r="E61" s="618">
        <v>2</v>
      </c>
      <c r="F61" s="618" t="s">
        <v>41</v>
      </c>
      <c r="G61" s="614" t="s">
        <v>54</v>
      </c>
      <c r="H61" s="619" t="s">
        <v>226</v>
      </c>
      <c r="I61" s="525" t="s">
        <v>6</v>
      </c>
      <c r="J61" s="186"/>
      <c r="K61" s="507" t="s">
        <v>227</v>
      </c>
      <c r="L61" s="216"/>
      <c r="M61" s="216"/>
      <c r="N61" s="418" t="s">
        <v>228</v>
      </c>
      <c r="O61" s="620" t="s">
        <v>83</v>
      </c>
      <c r="P61" s="620" t="s">
        <v>83</v>
      </c>
      <c r="Q61" s="620"/>
      <c r="R61" s="620"/>
      <c r="S61" s="620" t="s">
        <v>83</v>
      </c>
      <c r="T61" s="620"/>
      <c r="U61" s="620" t="s">
        <v>83</v>
      </c>
      <c r="V61" s="620" t="s">
        <v>83</v>
      </c>
      <c r="W61" s="620" t="s">
        <v>83</v>
      </c>
      <c r="X61" s="389"/>
    </row>
    <row r="62" spans="1:24" s="374" customFormat="1" ht="15">
      <c r="A62" s="88"/>
      <c r="B62" s="281"/>
      <c r="C62" s="282"/>
      <c r="D62" s="283"/>
      <c r="E62" s="117"/>
      <c r="F62" s="117"/>
      <c r="G62" s="117"/>
      <c r="H62" s="131"/>
      <c r="I62" s="375"/>
      <c r="J62" s="181"/>
      <c r="K62" s="586" t="s">
        <v>229</v>
      </c>
      <c r="L62" s="165"/>
      <c r="M62" s="198"/>
      <c r="N62" s="518"/>
      <c r="O62" s="81"/>
      <c r="P62" s="81"/>
      <c r="Q62" s="81"/>
      <c r="R62" s="81"/>
      <c r="S62" s="81"/>
      <c r="T62" s="81"/>
      <c r="U62" s="81"/>
      <c r="V62" s="81"/>
      <c r="W62" s="81"/>
      <c r="X62" s="389"/>
    </row>
    <row r="63" spans="1:24" s="374" customFormat="1" ht="15">
      <c r="A63" s="88"/>
      <c r="B63" s="281"/>
      <c r="C63" s="282"/>
      <c r="D63" s="312"/>
      <c r="E63" s="117"/>
      <c r="F63" s="117"/>
      <c r="G63" s="117"/>
      <c r="H63" s="312"/>
      <c r="I63" s="378"/>
      <c r="J63" s="181"/>
      <c r="K63" s="59" t="s">
        <v>230</v>
      </c>
      <c r="L63" s="198"/>
      <c r="M63" s="198"/>
      <c r="N63" s="183"/>
      <c r="O63" s="419"/>
      <c r="P63" s="419"/>
      <c r="Q63" s="419"/>
      <c r="R63" s="419"/>
      <c r="S63" s="419"/>
      <c r="T63" s="419"/>
      <c r="U63" s="419"/>
      <c r="V63" s="419"/>
      <c r="W63" s="419"/>
      <c r="X63" s="389"/>
    </row>
    <row r="64" spans="1:24" s="374" customFormat="1" ht="15">
      <c r="A64" s="88"/>
      <c r="B64" s="281"/>
      <c r="C64" s="282"/>
      <c r="D64" s="283"/>
      <c r="E64" s="117"/>
      <c r="F64" s="117"/>
      <c r="G64" s="117"/>
      <c r="H64" s="131"/>
      <c r="I64" s="375"/>
      <c r="J64" s="181"/>
      <c r="K64" s="59" t="s">
        <v>231</v>
      </c>
      <c r="L64" s="198"/>
      <c r="M64" s="198"/>
      <c r="N64" s="321"/>
      <c r="O64" s="414"/>
      <c r="P64" s="414"/>
      <c r="Q64" s="414"/>
      <c r="R64" s="414"/>
      <c r="S64" s="414"/>
      <c r="T64" s="414"/>
      <c r="U64" s="414"/>
      <c r="V64" s="414"/>
      <c r="W64" s="414"/>
      <c r="X64" s="389"/>
    </row>
    <row r="65" spans="1:24" s="389" customFormat="1" ht="15">
      <c r="A65" s="316">
        <v>20</v>
      </c>
      <c r="B65" s="313" t="s">
        <v>17</v>
      </c>
      <c r="C65" s="314" t="s">
        <v>18</v>
      </c>
      <c r="D65" s="315" t="s">
        <v>232</v>
      </c>
      <c r="E65" s="316">
        <v>2</v>
      </c>
      <c r="F65" s="316" t="s">
        <v>43</v>
      </c>
      <c r="G65" s="94" t="s">
        <v>54</v>
      </c>
      <c r="H65" s="317" t="s">
        <v>233</v>
      </c>
      <c r="I65" s="336" t="s">
        <v>3</v>
      </c>
      <c r="J65" s="318"/>
      <c r="K65" s="53" t="s">
        <v>234</v>
      </c>
      <c r="L65" s="215"/>
      <c r="M65" s="390"/>
      <c r="N65" s="149"/>
      <c r="O65" s="417"/>
      <c r="P65" s="149"/>
      <c r="Q65" s="149"/>
      <c r="R65" s="149"/>
      <c r="S65" s="149"/>
      <c r="T65" s="149"/>
      <c r="U65" s="149"/>
      <c r="V65" s="149"/>
      <c r="W65" s="149"/>
    </row>
    <row r="66" spans="1:24" s="389" customFormat="1" ht="33" customHeight="1">
      <c r="A66" s="625">
        <v>21</v>
      </c>
      <c r="B66" s="621" t="s">
        <v>17</v>
      </c>
      <c r="C66" s="622" t="s">
        <v>18</v>
      </c>
      <c r="D66" s="628" t="s">
        <v>235</v>
      </c>
      <c r="E66" s="623">
        <v>2</v>
      </c>
      <c r="F66" s="624" t="s">
        <v>43</v>
      </c>
      <c r="G66" s="625" t="s">
        <v>54</v>
      </c>
      <c r="H66" s="626" t="s">
        <v>236</v>
      </c>
      <c r="I66" s="627" t="s">
        <v>3</v>
      </c>
      <c r="J66" s="218"/>
      <c r="K66" s="629" t="s">
        <v>237</v>
      </c>
      <c r="L66" s="219"/>
      <c r="M66" s="219"/>
      <c r="N66" s="147"/>
      <c r="O66" s="397"/>
      <c r="P66" s="393"/>
      <c r="Q66" s="393"/>
      <c r="R66" s="393"/>
      <c r="S66" s="393"/>
      <c r="T66" s="393"/>
      <c r="U66" s="393"/>
      <c r="V66" s="393"/>
      <c r="W66" s="393"/>
    </row>
    <row r="67" spans="1:24" s="389" customFormat="1" ht="15">
      <c r="A67" s="316">
        <v>22</v>
      </c>
      <c r="B67" s="286" t="s">
        <v>24</v>
      </c>
      <c r="C67" s="285" t="s">
        <v>160</v>
      </c>
      <c r="D67" s="290" t="s">
        <v>238</v>
      </c>
      <c r="E67" s="286" t="s">
        <v>239</v>
      </c>
      <c r="F67" s="173" t="s">
        <v>239</v>
      </c>
      <c r="G67" s="322" t="s">
        <v>54</v>
      </c>
      <c r="H67" s="99" t="s">
        <v>240</v>
      </c>
      <c r="I67" s="314" t="s">
        <v>3</v>
      </c>
      <c r="J67" s="160"/>
      <c r="K67" s="53" t="s">
        <v>241</v>
      </c>
      <c r="L67" s="587" t="s">
        <v>242</v>
      </c>
      <c r="M67" s="231"/>
      <c r="N67" s="149"/>
      <c r="O67" s="396"/>
      <c r="P67" s="149"/>
      <c r="Q67" s="149"/>
      <c r="R67" s="149"/>
      <c r="S67" s="149"/>
      <c r="T67" s="149"/>
      <c r="U67" s="149"/>
      <c r="V67" s="149"/>
      <c r="W67" s="149"/>
    </row>
    <row r="68" spans="1:24" s="374" customFormat="1" ht="15">
      <c r="A68" s="71">
        <v>23</v>
      </c>
      <c r="B68" s="323" t="s">
        <v>27</v>
      </c>
      <c r="C68" s="155" t="s">
        <v>243</v>
      </c>
      <c r="D68" s="253" t="s">
        <v>244</v>
      </c>
      <c r="E68" s="324">
        <v>2</v>
      </c>
      <c r="F68" s="324" t="s">
        <v>44</v>
      </c>
      <c r="G68" s="325" t="s">
        <v>54</v>
      </c>
      <c r="H68" s="121" t="s">
        <v>245</v>
      </c>
      <c r="I68" s="369" t="s">
        <v>3</v>
      </c>
      <c r="J68" s="220"/>
      <c r="K68" s="560" t="s">
        <v>246</v>
      </c>
      <c r="L68" s="221"/>
      <c r="M68" s="151"/>
      <c r="N68" s="147"/>
      <c r="O68" s="148"/>
      <c r="P68" s="147"/>
      <c r="Q68" s="147"/>
      <c r="R68" s="147"/>
      <c r="S68" s="147"/>
      <c r="T68" s="147"/>
      <c r="U68" s="147"/>
      <c r="V68" s="147"/>
      <c r="W68" s="147"/>
      <c r="X68" s="389"/>
    </row>
    <row r="69" spans="1:24" s="389" customFormat="1" ht="15">
      <c r="A69" s="316">
        <v>24</v>
      </c>
      <c r="B69" s="600" t="s">
        <v>22</v>
      </c>
      <c r="C69" s="326" t="s">
        <v>78</v>
      </c>
      <c r="D69" s="327" t="s">
        <v>247</v>
      </c>
      <c r="E69" s="328" t="s">
        <v>248</v>
      </c>
      <c r="F69" s="329" t="s">
        <v>239</v>
      </c>
      <c r="G69" s="330" t="s">
        <v>54</v>
      </c>
      <c r="H69" s="76" t="s">
        <v>249</v>
      </c>
      <c r="I69" s="314" t="s">
        <v>4</v>
      </c>
      <c r="J69" s="222" t="s">
        <v>250</v>
      </c>
      <c r="K69" s="223"/>
      <c r="L69" s="53" t="s">
        <v>251</v>
      </c>
      <c r="M69" s="224"/>
      <c r="N69" s="149"/>
      <c r="O69" s="396"/>
      <c r="P69" s="149"/>
      <c r="Q69" s="149"/>
      <c r="R69" s="149"/>
      <c r="S69" s="149"/>
      <c r="T69" s="149"/>
      <c r="U69" s="149"/>
      <c r="V69" s="149"/>
      <c r="W69" s="149"/>
    </row>
    <row r="70" spans="1:24" s="374" customFormat="1" ht="30">
      <c r="A70" s="71">
        <v>25</v>
      </c>
      <c r="B70" s="331" t="s">
        <v>19</v>
      </c>
      <c r="C70" s="332" t="s">
        <v>102</v>
      </c>
      <c r="D70" s="333" t="s">
        <v>252</v>
      </c>
      <c r="E70" s="82">
        <v>1</v>
      </c>
      <c r="F70" s="81" t="s">
        <v>38</v>
      </c>
      <c r="G70" s="334" t="s">
        <v>54</v>
      </c>
      <c r="H70" s="122" t="s">
        <v>253</v>
      </c>
      <c r="I70" s="369" t="s">
        <v>2</v>
      </c>
      <c r="J70" s="179" t="s">
        <v>254</v>
      </c>
      <c r="K70" s="225"/>
      <c r="L70" s="225"/>
      <c r="M70" s="225"/>
      <c r="N70" s="147"/>
      <c r="O70" s="148"/>
      <c r="P70" s="147"/>
      <c r="Q70" s="147"/>
      <c r="R70" s="147"/>
      <c r="S70" s="147"/>
      <c r="T70" s="147"/>
      <c r="U70" s="147"/>
      <c r="V70" s="147"/>
      <c r="W70" s="147"/>
      <c r="X70" s="389"/>
    </row>
    <row r="71" spans="1:24" s="374" customFormat="1" ht="40.5" customHeight="1">
      <c r="A71" s="161">
        <v>26</v>
      </c>
      <c r="B71" s="335" t="s">
        <v>19</v>
      </c>
      <c r="C71" s="336" t="s">
        <v>102</v>
      </c>
      <c r="D71" s="337" t="s">
        <v>255</v>
      </c>
      <c r="E71" s="338">
        <v>2</v>
      </c>
      <c r="F71" s="339" t="s">
        <v>44</v>
      </c>
      <c r="G71" s="340" t="s">
        <v>48</v>
      </c>
      <c r="H71" s="123" t="s">
        <v>256</v>
      </c>
      <c r="I71" s="384" t="s">
        <v>2</v>
      </c>
      <c r="J71" s="53" t="s">
        <v>257</v>
      </c>
      <c r="K71" s="226"/>
      <c r="L71" s="227"/>
      <c r="M71" s="227"/>
      <c r="N71" s="240"/>
      <c r="O71" s="241"/>
      <c r="P71" s="240"/>
      <c r="Q71" s="240"/>
      <c r="R71" s="240"/>
      <c r="S71" s="240"/>
      <c r="T71" s="240"/>
      <c r="U71" s="240"/>
      <c r="V71" s="240"/>
      <c r="W71" s="240"/>
      <c r="X71" s="389"/>
    </row>
    <row r="72" spans="1:24" s="374" customFormat="1" ht="15">
      <c r="A72" s="665">
        <v>27</v>
      </c>
      <c r="B72" s="79" t="s">
        <v>19</v>
      </c>
      <c r="C72" s="252" t="s">
        <v>102</v>
      </c>
      <c r="D72" s="87" t="s">
        <v>258</v>
      </c>
      <c r="E72" s="81">
        <v>2</v>
      </c>
      <c r="F72" s="81" t="s">
        <v>44</v>
      </c>
      <c r="G72" s="334" t="s">
        <v>54</v>
      </c>
      <c r="H72" s="261" t="s">
        <v>259</v>
      </c>
      <c r="I72" s="260" t="s">
        <v>2</v>
      </c>
      <c r="J72" s="179" t="s">
        <v>260</v>
      </c>
      <c r="K72" s="219"/>
      <c r="L72" s="219"/>
      <c r="M72" s="219"/>
      <c r="N72" s="147"/>
      <c r="O72" s="148"/>
      <c r="P72" s="147"/>
      <c r="Q72" s="147"/>
      <c r="R72" s="147"/>
      <c r="S72" s="147"/>
      <c r="T72" s="147"/>
      <c r="U72" s="147"/>
      <c r="V72" s="147"/>
      <c r="W72" s="147"/>
      <c r="X72" s="389"/>
    </row>
    <row r="73" spans="1:24" s="374" customFormat="1" ht="45">
      <c r="A73" s="171">
        <v>28</v>
      </c>
      <c r="B73" s="715" t="s">
        <v>17</v>
      </c>
      <c r="C73" s="520" t="s">
        <v>18</v>
      </c>
      <c r="D73" s="630" t="s">
        <v>261</v>
      </c>
      <c r="E73" s="520">
        <v>2</v>
      </c>
      <c r="F73" s="520" t="s">
        <v>43</v>
      </c>
      <c r="G73" s="520" t="s">
        <v>54</v>
      </c>
      <c r="H73" s="541" t="s">
        <v>262</v>
      </c>
      <c r="I73" s="520" t="s">
        <v>2</v>
      </c>
      <c r="J73" s="554" t="s">
        <v>263</v>
      </c>
      <c r="K73" s="520"/>
      <c r="L73" s="520"/>
      <c r="M73" s="587" t="s">
        <v>264</v>
      </c>
      <c r="N73" s="520"/>
      <c r="O73" s="520"/>
      <c r="P73" s="777" t="s">
        <v>83</v>
      </c>
      <c r="Q73" s="777" t="s">
        <v>83</v>
      </c>
      <c r="R73" s="777"/>
      <c r="S73" s="777" t="s">
        <v>83</v>
      </c>
      <c r="T73" s="777"/>
      <c r="U73" s="777" t="s">
        <v>83</v>
      </c>
      <c r="V73" s="777" t="s">
        <v>83</v>
      </c>
      <c r="W73" s="777" t="s">
        <v>83</v>
      </c>
      <c r="X73" s="389"/>
    </row>
    <row r="74" spans="1:24" s="374" customFormat="1" ht="15">
      <c r="A74" s="128"/>
      <c r="B74" s="716"/>
      <c r="C74" s="521"/>
      <c r="D74" s="521"/>
      <c r="E74" s="521"/>
      <c r="F74" s="521"/>
      <c r="G74" s="521"/>
      <c r="H74" s="521"/>
      <c r="I74" s="521"/>
      <c r="J74" s="522" t="s">
        <v>265</v>
      </c>
      <c r="K74" s="521"/>
      <c r="L74" s="521"/>
      <c r="M74" s="521"/>
      <c r="N74" s="521"/>
      <c r="O74" s="521"/>
      <c r="P74" s="521"/>
      <c r="Q74" s="521"/>
      <c r="R74" s="521"/>
      <c r="S74" s="521"/>
      <c r="T74" s="521"/>
      <c r="U74" s="521"/>
      <c r="V74" s="521"/>
      <c r="W74" s="521"/>
      <c r="X74" s="389"/>
    </row>
    <row r="75" spans="1:24" s="374" customFormat="1" ht="15">
      <c r="A75" s="71">
        <v>29</v>
      </c>
      <c r="B75" s="319" t="s">
        <v>17</v>
      </c>
      <c r="C75" s="267" t="s">
        <v>18</v>
      </c>
      <c r="D75" s="109" t="s">
        <v>266</v>
      </c>
      <c r="E75" s="108">
        <v>1</v>
      </c>
      <c r="F75" s="108" t="s">
        <v>38</v>
      </c>
      <c r="G75" s="341" t="s">
        <v>54</v>
      </c>
      <c r="H75" s="519" t="s">
        <v>267</v>
      </c>
      <c r="I75" s="88" t="s">
        <v>2</v>
      </c>
      <c r="J75" s="179" t="s">
        <v>268</v>
      </c>
      <c r="K75" s="221"/>
      <c r="L75" s="221"/>
      <c r="M75" s="221"/>
      <c r="N75" s="413"/>
      <c r="O75" s="148"/>
      <c r="P75" s="147"/>
      <c r="Q75" s="147"/>
      <c r="R75" s="147"/>
      <c r="S75" s="147"/>
      <c r="T75" s="147"/>
      <c r="U75" s="147"/>
      <c r="V75" s="147"/>
      <c r="W75" s="147"/>
      <c r="X75" s="389"/>
    </row>
    <row r="76" spans="1:24" s="374" customFormat="1" ht="15">
      <c r="A76" s="171"/>
      <c r="B76" s="775"/>
      <c r="C76" s="699" t="s">
        <v>18</v>
      </c>
      <c r="D76" s="700" t="s">
        <v>269</v>
      </c>
      <c r="E76" s="698">
        <v>2</v>
      </c>
      <c r="F76" s="698" t="s">
        <v>44</v>
      </c>
      <c r="G76" s="701" t="s">
        <v>54</v>
      </c>
      <c r="H76" s="702" t="s">
        <v>270</v>
      </c>
      <c r="I76" s="703" t="s">
        <v>2</v>
      </c>
      <c r="J76" s="786" t="s">
        <v>271</v>
      </c>
      <c r="K76" s="787"/>
      <c r="L76" s="787"/>
      <c r="M76" s="787"/>
      <c r="N76" s="788"/>
      <c r="O76" s="695"/>
      <c r="P76" s="192"/>
      <c r="Q76" s="192"/>
      <c r="R76" s="192"/>
      <c r="S76" s="192"/>
      <c r="T76" s="192"/>
      <c r="U76" s="192"/>
      <c r="V76" s="192"/>
      <c r="W76" s="192"/>
      <c r="X76" s="389"/>
    </row>
    <row r="77" spans="1:24" s="374" customFormat="1" ht="30.75" customHeight="1">
      <c r="A77" s="625">
        <v>30</v>
      </c>
      <c r="B77" s="704" t="s">
        <v>17</v>
      </c>
      <c r="C77" s="636" t="s">
        <v>18</v>
      </c>
      <c r="D77" s="637" t="s">
        <v>272</v>
      </c>
      <c r="E77" s="620">
        <v>2</v>
      </c>
      <c r="F77" s="620" t="s">
        <v>44</v>
      </c>
      <c r="G77" s="638" t="s">
        <v>54</v>
      </c>
      <c r="H77" s="639" t="s">
        <v>273</v>
      </c>
      <c r="I77" s="525" t="s">
        <v>2</v>
      </c>
      <c r="J77" s="696" t="s">
        <v>274</v>
      </c>
      <c r="K77" s="697"/>
      <c r="L77" s="225"/>
      <c r="M77" s="225"/>
      <c r="N77" s="414"/>
      <c r="O77" s="148"/>
      <c r="P77" s="147"/>
      <c r="Q77" s="147"/>
      <c r="R77" s="147"/>
      <c r="S77" s="147"/>
      <c r="T77" s="147"/>
      <c r="U77" s="147"/>
      <c r="V77" s="147"/>
      <c r="W77" s="147"/>
      <c r="X77" s="389"/>
    </row>
    <row r="78" spans="1:24" s="374" customFormat="1" ht="30.75" customHeight="1">
      <c r="A78" s="726">
        <v>31</v>
      </c>
      <c r="B78" s="705" t="s">
        <v>17</v>
      </c>
      <c r="C78" s="646" t="s">
        <v>18</v>
      </c>
      <c r="D78" s="491" t="s">
        <v>275</v>
      </c>
      <c r="E78" s="664">
        <v>2</v>
      </c>
      <c r="F78" s="664" t="s">
        <v>44</v>
      </c>
      <c r="G78" s="664" t="s">
        <v>54</v>
      </c>
      <c r="H78" s="648" t="s">
        <v>276</v>
      </c>
      <c r="I78" s="640" t="s">
        <v>3</v>
      </c>
      <c r="J78" s="641" t="s">
        <v>277</v>
      </c>
      <c r="K78" s="642" t="s">
        <v>278</v>
      </c>
      <c r="L78" s="643" t="s">
        <v>279</v>
      </c>
      <c r="M78" s="644"/>
      <c r="N78" s="644"/>
      <c r="O78" s="644"/>
      <c r="P78" s="644"/>
      <c r="Q78" s="644"/>
      <c r="R78" s="192"/>
      <c r="S78" s="192"/>
      <c r="T78" s="192"/>
      <c r="U78" s="192"/>
      <c r="V78" s="192"/>
      <c r="W78" s="192"/>
      <c r="X78" s="389"/>
    </row>
    <row r="79" spans="1:24" s="374" customFormat="1" ht="15">
      <c r="A79" s="128"/>
      <c r="B79" s="690"/>
      <c r="C79" s="302"/>
      <c r="D79" s="350"/>
      <c r="E79" s="349"/>
      <c r="F79" s="349"/>
      <c r="G79" s="349"/>
      <c r="H79" s="351"/>
      <c r="I79" s="383"/>
      <c r="J79" s="345" t="s">
        <v>280</v>
      </c>
      <c r="K79" s="193"/>
      <c r="L79" s="233"/>
      <c r="M79" s="195"/>
      <c r="N79" s="195"/>
      <c r="O79" s="195"/>
      <c r="P79" s="195"/>
      <c r="Q79" s="195"/>
      <c r="R79" s="195"/>
      <c r="S79" s="195"/>
      <c r="T79" s="195"/>
      <c r="U79" s="195"/>
      <c r="V79" s="195"/>
      <c r="W79" s="195"/>
      <c r="X79" s="389"/>
    </row>
    <row r="80" spans="1:24" s="374" customFormat="1" ht="50.25" customHeight="1">
      <c r="A80" s="615">
        <v>32</v>
      </c>
      <c r="B80" s="691" t="s">
        <v>17</v>
      </c>
      <c r="C80" s="634" t="s">
        <v>18</v>
      </c>
      <c r="D80" s="492" t="s">
        <v>281</v>
      </c>
      <c r="E80" s="631">
        <v>2</v>
      </c>
      <c r="F80" s="631" t="s">
        <v>43</v>
      </c>
      <c r="G80" s="632" t="s">
        <v>54</v>
      </c>
      <c r="H80" s="633" t="s">
        <v>282</v>
      </c>
      <c r="I80" s="612" t="s">
        <v>3</v>
      </c>
      <c r="J80" s="649"/>
      <c r="K80" s="651" t="s">
        <v>283</v>
      </c>
      <c r="L80" s="652"/>
      <c r="M80" s="650"/>
      <c r="N80" s="148"/>
      <c r="O80" s="148"/>
      <c r="P80" s="147"/>
      <c r="Q80" s="147"/>
      <c r="R80" s="147"/>
      <c r="S80" s="147"/>
      <c r="T80" s="147"/>
      <c r="U80" s="147"/>
      <c r="V80" s="147"/>
      <c r="W80" s="147"/>
      <c r="X80" s="389"/>
    </row>
    <row r="81" spans="1:24" s="374" customFormat="1" ht="45.75" customHeight="1">
      <c r="A81" s="645">
        <v>33</v>
      </c>
      <c r="B81" s="705" t="s">
        <v>17</v>
      </c>
      <c r="C81" s="646" t="s">
        <v>18</v>
      </c>
      <c r="D81" s="491" t="s">
        <v>284</v>
      </c>
      <c r="E81" s="664">
        <v>2</v>
      </c>
      <c r="F81" s="664" t="s">
        <v>44</v>
      </c>
      <c r="G81" s="664" t="s">
        <v>54</v>
      </c>
      <c r="H81" s="648" t="s">
        <v>285</v>
      </c>
      <c r="I81" s="653" t="s">
        <v>4</v>
      </c>
      <c r="J81" s="654" t="s">
        <v>286</v>
      </c>
      <c r="K81" s="655"/>
      <c r="L81" s="656" t="s">
        <v>287</v>
      </c>
      <c r="M81" s="195"/>
      <c r="N81" s="192"/>
      <c r="O81" s="192"/>
      <c r="P81" s="192"/>
      <c r="Q81" s="192"/>
      <c r="R81" s="192"/>
      <c r="S81" s="192"/>
      <c r="T81" s="192"/>
      <c r="U81" s="192"/>
      <c r="V81" s="192"/>
      <c r="W81" s="192"/>
      <c r="X81" s="389"/>
    </row>
    <row r="82" spans="1:24" s="374" customFormat="1" ht="28.5" customHeight="1">
      <c r="A82" s="98"/>
      <c r="B82" s="690"/>
      <c r="C82" s="302"/>
      <c r="D82" s="350"/>
      <c r="E82" s="349"/>
      <c r="F82" s="349"/>
      <c r="G82" s="349"/>
      <c r="H82" s="351"/>
      <c r="I82" s="540"/>
      <c r="J82" s="522" t="s">
        <v>288</v>
      </c>
      <c r="K82" s="234"/>
      <c r="L82" s="232" t="s">
        <v>289</v>
      </c>
      <c r="M82" s="178"/>
      <c r="N82" s="178"/>
      <c r="O82" s="178"/>
      <c r="P82" s="178"/>
      <c r="Q82" s="178"/>
      <c r="R82" s="178"/>
      <c r="S82" s="178"/>
      <c r="T82" s="178"/>
      <c r="U82" s="178"/>
      <c r="V82" s="178"/>
      <c r="W82" s="178"/>
      <c r="X82" s="389"/>
    </row>
    <row r="83" spans="1:24" s="374" customFormat="1" ht="20.25" customHeight="1">
      <c r="A83" s="71">
        <v>34</v>
      </c>
      <c r="B83" s="82" t="s">
        <v>17</v>
      </c>
      <c r="C83" s="252" t="s">
        <v>18</v>
      </c>
      <c r="D83" s="320" t="s">
        <v>290</v>
      </c>
      <c r="E83" s="81">
        <v>1</v>
      </c>
      <c r="F83" s="81" t="s">
        <v>38</v>
      </c>
      <c r="G83" s="334" t="s">
        <v>50</v>
      </c>
      <c r="H83" s="134" t="s">
        <v>291</v>
      </c>
      <c r="I83" s="375" t="s">
        <v>2</v>
      </c>
      <c r="J83" s="353" t="s">
        <v>292</v>
      </c>
      <c r="K83" s="225"/>
      <c r="L83" s="225"/>
      <c r="M83" s="225"/>
      <c r="N83" s="413"/>
      <c r="O83" s="148"/>
      <c r="P83" s="147"/>
      <c r="Q83" s="147"/>
      <c r="R83" s="147"/>
      <c r="S83" s="147"/>
      <c r="T83" s="147"/>
      <c r="U83" s="147"/>
      <c r="V83" s="147"/>
      <c r="W83" s="147"/>
      <c r="X83" s="389"/>
    </row>
    <row r="84" spans="1:24" s="374" customFormat="1" ht="30">
      <c r="A84" s="94">
        <v>35</v>
      </c>
      <c r="B84" s="600" t="s">
        <v>17</v>
      </c>
      <c r="C84" s="307" t="s">
        <v>18</v>
      </c>
      <c r="D84" s="269" t="s">
        <v>293</v>
      </c>
      <c r="E84" s="172">
        <v>2</v>
      </c>
      <c r="F84" s="172" t="s">
        <v>44</v>
      </c>
      <c r="G84" s="344" t="s">
        <v>54</v>
      </c>
      <c r="H84" s="603" t="s">
        <v>294</v>
      </c>
      <c r="I84" s="336" t="s">
        <v>2</v>
      </c>
      <c r="J84" s="604" t="s">
        <v>295</v>
      </c>
      <c r="K84" s="228"/>
      <c r="L84" s="228"/>
      <c r="M84" s="605" t="s">
        <v>296</v>
      </c>
      <c r="N84" s="228"/>
      <c r="O84" s="328" t="s">
        <v>83</v>
      </c>
      <c r="P84" s="329" t="s">
        <v>83</v>
      </c>
      <c r="Q84" s="329"/>
      <c r="R84" s="329"/>
      <c r="S84" s="329" t="s">
        <v>83</v>
      </c>
      <c r="T84" s="329" t="s">
        <v>83</v>
      </c>
      <c r="U84" s="329"/>
      <c r="V84" s="329" t="s">
        <v>83</v>
      </c>
      <c r="W84" s="329" t="s">
        <v>83</v>
      </c>
      <c r="X84" s="389"/>
    </row>
    <row r="85" spans="1:24" s="374" customFormat="1" ht="30">
      <c r="A85" s="615">
        <v>36</v>
      </c>
      <c r="B85" s="692" t="s">
        <v>25</v>
      </c>
      <c r="C85" s="658" t="s">
        <v>297</v>
      </c>
      <c r="D85" s="659" t="s">
        <v>298</v>
      </c>
      <c r="E85" s="658" t="s">
        <v>104</v>
      </c>
      <c r="F85" s="658" t="s">
        <v>44</v>
      </c>
      <c r="G85" s="658" t="s">
        <v>54</v>
      </c>
      <c r="H85" s="134" t="s">
        <v>299</v>
      </c>
      <c r="I85" s="525" t="s">
        <v>3</v>
      </c>
      <c r="J85" s="657" t="s">
        <v>300</v>
      </c>
      <c r="K85" s="635" t="s">
        <v>301</v>
      </c>
      <c r="L85" s="583"/>
      <c r="M85" s="584"/>
      <c r="N85" s="584"/>
      <c r="O85" s="415"/>
      <c r="P85" s="415"/>
      <c r="Q85" s="415"/>
      <c r="R85" s="415"/>
      <c r="S85" s="415"/>
      <c r="T85" s="415"/>
      <c r="U85" s="415"/>
      <c r="V85" s="415"/>
      <c r="W85" s="415"/>
      <c r="X85" s="389"/>
    </row>
    <row r="86" spans="1:24" s="374" customFormat="1" ht="15">
      <c r="A86" s="666"/>
      <c r="B86" s="693"/>
      <c r="C86" s="355"/>
      <c r="D86" s="132"/>
      <c r="E86" s="355"/>
      <c r="F86" s="355"/>
      <c r="G86" s="355"/>
      <c r="H86" s="106"/>
      <c r="I86" s="382"/>
      <c r="J86" s="356" t="s">
        <v>302</v>
      </c>
      <c r="K86" s="357"/>
      <c r="L86" s="236"/>
      <c r="M86" s="416"/>
      <c r="N86" s="416"/>
      <c r="O86" s="416"/>
      <c r="P86" s="416"/>
      <c r="Q86" s="416"/>
      <c r="R86" s="416"/>
      <c r="S86" s="416"/>
      <c r="T86" s="416"/>
      <c r="U86" s="416"/>
      <c r="V86" s="416"/>
      <c r="W86" s="416"/>
      <c r="X86" s="389"/>
    </row>
    <row r="87" spans="1:24" s="374" customFormat="1" ht="30">
      <c r="A87" s="128">
        <v>37</v>
      </c>
      <c r="B87" s="694" t="s">
        <v>25</v>
      </c>
      <c r="C87" s="347" t="s">
        <v>297</v>
      </c>
      <c r="D87" s="348" t="s">
        <v>303</v>
      </c>
      <c r="E87" s="346">
        <v>1</v>
      </c>
      <c r="F87" s="346" t="s">
        <v>38</v>
      </c>
      <c r="G87" s="358" t="s">
        <v>304</v>
      </c>
      <c r="H87" s="359" t="s">
        <v>305</v>
      </c>
      <c r="I87" s="383" t="s">
        <v>4</v>
      </c>
      <c r="J87" s="360" t="s">
        <v>306</v>
      </c>
      <c r="K87" s="228"/>
      <c r="L87" s="56" t="s">
        <v>307</v>
      </c>
      <c r="M87" s="229"/>
      <c r="N87" s="240"/>
      <c r="O87" s="241"/>
      <c r="P87" s="240"/>
      <c r="Q87" s="240"/>
      <c r="R87" s="240"/>
      <c r="S87" s="240"/>
      <c r="T87" s="240"/>
      <c r="U87" s="240"/>
      <c r="V87" s="240"/>
      <c r="W87" s="240"/>
      <c r="X87" s="389"/>
    </row>
    <row r="88" spans="1:24" s="374" customFormat="1" ht="15">
      <c r="A88" s="71">
        <v>38</v>
      </c>
      <c r="B88" s="79" t="s">
        <v>24</v>
      </c>
      <c r="C88" s="250" t="s">
        <v>160</v>
      </c>
      <c r="D88" s="87" t="s">
        <v>308</v>
      </c>
      <c r="E88" s="78">
        <v>2</v>
      </c>
      <c r="F88" s="78" t="s">
        <v>239</v>
      </c>
      <c r="G88" s="343" t="s">
        <v>54</v>
      </c>
      <c r="H88" s="261" t="s">
        <v>309</v>
      </c>
      <c r="I88" s="260" t="s">
        <v>2</v>
      </c>
      <c r="J88" s="237" t="s">
        <v>310</v>
      </c>
      <c r="K88" s="225"/>
      <c r="L88" s="221"/>
      <c r="M88" s="221"/>
      <c r="N88" s="147"/>
      <c r="O88" s="148"/>
      <c r="P88" s="147"/>
      <c r="Q88" s="147"/>
      <c r="R88" s="147"/>
      <c r="S88" s="147"/>
      <c r="T88" s="147"/>
      <c r="U88" s="147"/>
      <c r="V88" s="147"/>
      <c r="W88" s="147"/>
      <c r="X88" s="389"/>
    </row>
    <row r="89" spans="1:24" s="374" customFormat="1" ht="31.5" customHeight="1">
      <c r="A89" s="776">
        <v>39</v>
      </c>
      <c r="B89" s="661" t="s">
        <v>24</v>
      </c>
      <c r="C89" s="647" t="s">
        <v>160</v>
      </c>
      <c r="D89" s="662" t="s">
        <v>311</v>
      </c>
      <c r="E89" s="661">
        <v>2</v>
      </c>
      <c r="F89" s="647" t="s">
        <v>312</v>
      </c>
      <c r="G89" s="661" t="s">
        <v>54</v>
      </c>
      <c r="H89" s="361" t="s">
        <v>313</v>
      </c>
      <c r="I89" s="640" t="s">
        <v>2</v>
      </c>
      <c r="J89" s="660" t="s">
        <v>314</v>
      </c>
      <c r="K89" s="238"/>
      <c r="L89" s="238"/>
      <c r="M89" s="239"/>
      <c r="N89" s="192"/>
      <c r="O89" s="192"/>
      <c r="P89" s="192"/>
      <c r="Q89" s="192"/>
      <c r="R89" s="192"/>
      <c r="S89" s="230"/>
      <c r="T89" s="230"/>
      <c r="U89" s="230"/>
      <c r="V89" s="192"/>
      <c r="W89" s="192"/>
      <c r="X89" s="389"/>
    </row>
    <row r="90" spans="1:24" s="374" customFormat="1" ht="15">
      <c r="A90" s="98"/>
      <c r="B90" s="124"/>
      <c r="C90" s="126"/>
      <c r="D90" s="125"/>
      <c r="E90" s="124"/>
      <c r="F90" s="126"/>
      <c r="G90" s="124"/>
      <c r="H90" s="127"/>
      <c r="I90" s="383"/>
      <c r="J90" s="74" t="s">
        <v>315</v>
      </c>
      <c r="K90" s="555"/>
      <c r="L90" s="234"/>
      <c r="M90" s="235"/>
      <c r="N90" s="178"/>
      <c r="O90" s="178"/>
      <c r="P90" s="178"/>
      <c r="Q90" s="178"/>
      <c r="R90" s="178"/>
      <c r="S90" s="177"/>
      <c r="T90" s="177"/>
      <c r="U90" s="177"/>
      <c r="V90" s="178"/>
      <c r="W90" s="178"/>
      <c r="X90" s="389"/>
    </row>
    <row r="91" spans="1:24" s="374" customFormat="1" ht="15">
      <c r="A91" s="71">
        <v>40</v>
      </c>
      <c r="B91" s="82" t="s">
        <v>27</v>
      </c>
      <c r="C91" s="252" t="s">
        <v>243</v>
      </c>
      <c r="D91" s="320" t="s">
        <v>316</v>
      </c>
      <c r="E91" s="81">
        <v>2</v>
      </c>
      <c r="F91" s="81" t="s">
        <v>43</v>
      </c>
      <c r="G91" s="334" t="s">
        <v>54</v>
      </c>
      <c r="H91" s="134" t="s">
        <v>317</v>
      </c>
      <c r="I91" s="382" t="s">
        <v>5</v>
      </c>
      <c r="J91" s="353" t="s">
        <v>318</v>
      </c>
      <c r="K91" s="561"/>
      <c r="L91" s="551" t="s">
        <v>319</v>
      </c>
      <c r="M91" s="391" t="s">
        <v>320</v>
      </c>
      <c r="N91" s="147"/>
      <c r="O91" s="323" t="s">
        <v>83</v>
      </c>
      <c r="P91" s="324" t="s">
        <v>83</v>
      </c>
      <c r="Q91" s="324"/>
      <c r="R91" s="324"/>
      <c r="S91" s="324" t="s">
        <v>83</v>
      </c>
      <c r="T91" s="324"/>
      <c r="U91" s="324" t="s">
        <v>83</v>
      </c>
      <c r="V91" s="324" t="s">
        <v>83</v>
      </c>
      <c r="W91" s="324" t="s">
        <v>83</v>
      </c>
      <c r="X91" s="389"/>
    </row>
    <row r="92" spans="1:24" s="389" customFormat="1" ht="79.5" customHeight="1">
      <c r="A92" s="98">
        <v>41</v>
      </c>
      <c r="B92" s="328" t="s">
        <v>29</v>
      </c>
      <c r="C92" s="342" t="s">
        <v>321</v>
      </c>
      <c r="D92" s="362" t="s">
        <v>322</v>
      </c>
      <c r="E92" s="172">
        <v>3</v>
      </c>
      <c r="F92" s="363" t="s">
        <v>323</v>
      </c>
      <c r="G92" s="708" t="s">
        <v>50</v>
      </c>
      <c r="H92" s="504" t="s">
        <v>324</v>
      </c>
      <c r="I92" s="161" t="s">
        <v>2</v>
      </c>
      <c r="J92" s="364" t="s">
        <v>325</v>
      </c>
      <c r="K92" s="178"/>
      <c r="L92" s="240"/>
      <c r="M92" s="177"/>
      <c r="N92" s="240"/>
      <c r="O92" s="241"/>
      <c r="P92" s="240"/>
      <c r="Q92" s="240"/>
      <c r="R92" s="240"/>
      <c r="S92" s="240"/>
      <c r="T92" s="240"/>
      <c r="U92" s="240"/>
      <c r="V92" s="240"/>
      <c r="W92" s="240"/>
    </row>
    <row r="93" spans="1:24" s="374" customFormat="1" ht="81.75" customHeight="1">
      <c r="A93" s="665">
        <v>42</v>
      </c>
      <c r="B93" s="323" t="s">
        <v>33</v>
      </c>
      <c r="C93" s="155" t="s">
        <v>326</v>
      </c>
      <c r="D93" s="706" t="s">
        <v>327</v>
      </c>
      <c r="E93" s="71">
        <v>1</v>
      </c>
      <c r="F93" s="368" t="s">
        <v>38</v>
      </c>
      <c r="G93" s="71" t="s">
        <v>328</v>
      </c>
      <c r="H93" s="707" t="s">
        <v>329</v>
      </c>
      <c r="I93" s="385" t="s">
        <v>3</v>
      </c>
      <c r="J93" s="148"/>
      <c r="K93" s="365" t="s">
        <v>330</v>
      </c>
      <c r="L93" s="147"/>
      <c r="M93" s="147"/>
      <c r="N93" s="147"/>
      <c r="O93" s="148"/>
      <c r="P93" s="147"/>
      <c r="Q93" s="147"/>
      <c r="R93" s="147"/>
      <c r="S93" s="147"/>
      <c r="T93" s="147"/>
      <c r="U93" s="147"/>
      <c r="V93" s="147"/>
      <c r="W93" s="147"/>
      <c r="X93" s="389"/>
    </row>
    <row r="94" spans="1:24" s="374" customFormat="1" ht="15">
      <c r="A94" s="71">
        <v>43</v>
      </c>
      <c r="B94" s="103" t="s">
        <v>17</v>
      </c>
      <c r="C94" s="420" t="s">
        <v>18</v>
      </c>
      <c r="D94" s="421" t="s">
        <v>331</v>
      </c>
      <c r="E94" s="422" t="s">
        <v>239</v>
      </c>
      <c r="F94" s="423" t="s">
        <v>239</v>
      </c>
      <c r="G94" s="319" t="s">
        <v>239</v>
      </c>
      <c r="H94" s="505" t="s">
        <v>332</v>
      </c>
      <c r="I94" s="385" t="s">
        <v>2</v>
      </c>
      <c r="J94" s="429" t="s">
        <v>333</v>
      </c>
      <c r="K94" s="147"/>
      <c r="L94" s="147"/>
      <c r="M94" s="151"/>
      <c r="N94" s="147"/>
      <c r="O94" s="148"/>
      <c r="P94" s="147"/>
      <c r="Q94" s="147"/>
      <c r="R94" s="147"/>
      <c r="S94" s="147"/>
      <c r="T94" s="147"/>
      <c r="U94" s="147"/>
      <c r="V94" s="147"/>
      <c r="W94" s="147"/>
      <c r="X94" s="389"/>
    </row>
    <row r="95" spans="1:24" s="374" customFormat="1" ht="15">
      <c r="A95" s="161">
        <v>44</v>
      </c>
      <c r="B95" s="313" t="s">
        <v>21</v>
      </c>
      <c r="C95" s="432" t="s">
        <v>206</v>
      </c>
      <c r="D95" s="139" t="s">
        <v>334</v>
      </c>
      <c r="E95" s="102">
        <v>2</v>
      </c>
      <c r="F95" s="98" t="s">
        <v>41</v>
      </c>
      <c r="G95" s="370" t="s">
        <v>54</v>
      </c>
      <c r="H95" s="506" t="s">
        <v>335</v>
      </c>
      <c r="I95" s="452" t="s">
        <v>2</v>
      </c>
      <c r="J95" s="257" t="s">
        <v>336</v>
      </c>
      <c r="K95" s="396"/>
      <c r="L95" s="150"/>
      <c r="M95" s="390"/>
      <c r="N95" s="149"/>
      <c r="O95" s="396"/>
      <c r="P95" s="149"/>
      <c r="Q95" s="149"/>
      <c r="R95" s="149"/>
      <c r="S95" s="149"/>
      <c r="T95" s="149"/>
      <c r="U95" s="149"/>
      <c r="V95" s="149"/>
      <c r="W95" s="149"/>
      <c r="X95" s="389"/>
    </row>
    <row r="96" spans="1:24" s="374" customFormat="1" ht="15">
      <c r="A96" s="71">
        <v>45</v>
      </c>
      <c r="B96" s="331" t="s">
        <v>21</v>
      </c>
      <c r="C96" s="367" t="s">
        <v>206</v>
      </c>
      <c r="D96" s="424" t="s">
        <v>337</v>
      </c>
      <c r="E96" s="71">
        <v>2</v>
      </c>
      <c r="F96" s="71" t="s">
        <v>41</v>
      </c>
      <c r="G96" s="71" t="s">
        <v>52</v>
      </c>
      <c r="H96" s="426" t="s">
        <v>338</v>
      </c>
      <c r="I96" s="385" t="s">
        <v>2</v>
      </c>
      <c r="J96" s="354" t="s">
        <v>339</v>
      </c>
      <c r="K96" s="148"/>
      <c r="L96" s="147"/>
      <c r="M96" s="151"/>
      <c r="N96" s="147"/>
      <c r="O96" s="148"/>
      <c r="P96" s="147"/>
      <c r="Q96" s="147"/>
      <c r="R96" s="147"/>
      <c r="S96" s="147"/>
      <c r="T96" s="147"/>
      <c r="U96" s="147"/>
      <c r="V96" s="147"/>
      <c r="W96" s="147"/>
      <c r="X96" s="389"/>
    </row>
    <row r="97" spans="1:24" s="374" customFormat="1" ht="15">
      <c r="A97" s="316">
        <v>46</v>
      </c>
      <c r="B97" s="313" t="s">
        <v>24</v>
      </c>
      <c r="C97" s="433" t="s">
        <v>160</v>
      </c>
      <c r="D97" s="434" t="s">
        <v>340</v>
      </c>
      <c r="E97" s="435">
        <v>2</v>
      </c>
      <c r="F97" s="436" t="s">
        <v>43</v>
      </c>
      <c r="G97" s="437" t="s">
        <v>54</v>
      </c>
      <c r="H97" s="506" t="s">
        <v>341</v>
      </c>
      <c r="I97" s="452" t="s">
        <v>2</v>
      </c>
      <c r="J97" s="453" t="s">
        <v>342</v>
      </c>
      <c r="K97" s="396"/>
      <c r="L97" s="454"/>
      <c r="M97" s="208"/>
      <c r="N97" s="149"/>
      <c r="O97" s="396"/>
      <c r="P97" s="149"/>
      <c r="Q97" s="149"/>
      <c r="R97" s="149"/>
      <c r="S97" s="149"/>
      <c r="T97" s="149"/>
      <c r="U97" s="149"/>
      <c r="V97" s="149"/>
      <c r="W97" s="149"/>
      <c r="X97" s="389"/>
    </row>
    <row r="98" spans="1:24" s="374" customFormat="1" ht="15">
      <c r="A98" s="71">
        <v>47</v>
      </c>
      <c r="B98" s="331" t="s">
        <v>21</v>
      </c>
      <c r="C98" s="367" t="s">
        <v>206</v>
      </c>
      <c r="D98" s="253" t="s">
        <v>343</v>
      </c>
      <c r="E98" s="324">
        <v>1</v>
      </c>
      <c r="F98" s="78" t="s">
        <v>38</v>
      </c>
      <c r="G98" s="373" t="s">
        <v>48</v>
      </c>
      <c r="H98" s="426" t="s">
        <v>344</v>
      </c>
      <c r="I98" s="385" t="s">
        <v>2</v>
      </c>
      <c r="J98" s="366" t="s">
        <v>345</v>
      </c>
      <c r="K98" s="148"/>
      <c r="L98" s="147"/>
      <c r="M98" s="151"/>
      <c r="N98" s="147"/>
      <c r="O98" s="148"/>
      <c r="P98" s="147"/>
      <c r="Q98" s="147"/>
      <c r="R98" s="147"/>
      <c r="S98" s="147"/>
      <c r="T98" s="147"/>
      <c r="U98" s="147"/>
      <c r="V98" s="147"/>
      <c r="W98" s="147"/>
      <c r="X98" s="389"/>
    </row>
    <row r="99" spans="1:24" s="374" customFormat="1" ht="18" customHeight="1">
      <c r="A99" s="94">
        <v>48</v>
      </c>
      <c r="B99" s="711" t="s">
        <v>19</v>
      </c>
      <c r="C99" s="438" t="s">
        <v>102</v>
      </c>
      <c r="D99" s="712" t="s">
        <v>346</v>
      </c>
      <c r="E99" s="439">
        <v>1</v>
      </c>
      <c r="F99" s="91" t="s">
        <v>38</v>
      </c>
      <c r="G99" s="102" t="s">
        <v>48</v>
      </c>
      <c r="H99" s="440" t="s">
        <v>347</v>
      </c>
      <c r="I99" s="441" t="s">
        <v>2</v>
      </c>
      <c r="J99" s="257" t="s">
        <v>348</v>
      </c>
      <c r="K99" s="442"/>
      <c r="L99" s="713"/>
      <c r="M99" s="608"/>
      <c r="N99" s="371"/>
      <c r="O99" s="442"/>
      <c r="P99" s="371"/>
      <c r="Q99" s="371"/>
      <c r="R99" s="371"/>
      <c r="S99" s="371"/>
      <c r="T99" s="371"/>
      <c r="U99" s="371"/>
      <c r="V99" s="371"/>
      <c r="W99" s="371"/>
      <c r="X99" s="389"/>
    </row>
    <row r="100" spans="1:24" s="374" customFormat="1" ht="15">
      <c r="A100" s="665">
        <v>49</v>
      </c>
      <c r="B100" s="133" t="s">
        <v>19</v>
      </c>
      <c r="C100" s="120" t="s">
        <v>102</v>
      </c>
      <c r="D100" s="729" t="s">
        <v>349</v>
      </c>
      <c r="E100" s="731" t="s">
        <v>104</v>
      </c>
      <c r="F100" s="277" t="s">
        <v>44</v>
      </c>
      <c r="G100" s="120" t="s">
        <v>54</v>
      </c>
      <c r="H100" s="428" t="s">
        <v>350</v>
      </c>
      <c r="I100" s="731" t="s">
        <v>2</v>
      </c>
      <c r="J100" s="507" t="s">
        <v>351</v>
      </c>
      <c r="K100" s="733"/>
      <c r="L100" s="430"/>
      <c r="M100" s="430"/>
      <c r="N100" s="430"/>
      <c r="O100" s="430"/>
      <c r="P100" s="430"/>
      <c r="Q100" s="733"/>
      <c r="R100" s="733"/>
      <c r="S100" s="733"/>
      <c r="T100" s="733"/>
      <c r="U100" s="733"/>
      <c r="V100" s="733"/>
      <c r="W100" s="733"/>
      <c r="X100" s="389"/>
    </row>
    <row r="101" spans="1:24" s="374" customFormat="1" ht="15">
      <c r="A101" s="666"/>
      <c r="B101" s="104"/>
      <c r="C101" s="105"/>
      <c r="D101" s="730"/>
      <c r="E101" s="105"/>
      <c r="F101" s="105"/>
      <c r="G101" s="105"/>
      <c r="H101" s="427"/>
      <c r="I101" s="732"/>
      <c r="J101" s="391" t="s">
        <v>352</v>
      </c>
      <c r="K101" s="734"/>
      <c r="L101" s="735"/>
      <c r="M101" s="735"/>
      <c r="N101" s="735"/>
      <c r="O101" s="735"/>
      <c r="P101" s="735"/>
      <c r="Q101" s="734"/>
      <c r="R101" s="734"/>
      <c r="S101" s="734"/>
      <c r="T101" s="734"/>
      <c r="U101" s="734"/>
      <c r="V101" s="734"/>
      <c r="W101" s="734"/>
      <c r="X101" s="389"/>
    </row>
    <row r="102" spans="1:24" s="374" customFormat="1" ht="15">
      <c r="A102" s="128">
        <v>50</v>
      </c>
      <c r="B102" s="727" t="s">
        <v>25</v>
      </c>
      <c r="C102" s="381" t="s">
        <v>297</v>
      </c>
      <c r="D102" s="728" t="s">
        <v>353</v>
      </c>
      <c r="E102" s="140">
        <v>1</v>
      </c>
      <c r="F102" s="304" t="s">
        <v>38</v>
      </c>
      <c r="G102" s="140" t="s">
        <v>54</v>
      </c>
      <c r="H102" s="443" t="s">
        <v>354</v>
      </c>
      <c r="I102" s="444" t="s">
        <v>2</v>
      </c>
      <c r="J102" s="445" t="s">
        <v>355</v>
      </c>
      <c r="K102" s="174"/>
      <c r="L102" s="163"/>
      <c r="M102" s="208"/>
      <c r="N102" s="406"/>
      <c r="O102" s="417"/>
      <c r="P102" s="406"/>
      <c r="Q102" s="406"/>
      <c r="R102" s="406"/>
      <c r="S102" s="406"/>
      <c r="T102" s="406"/>
      <c r="U102" s="406"/>
      <c r="V102" s="406"/>
      <c r="W102" s="406"/>
      <c r="X102" s="389"/>
    </row>
    <row r="103" spans="1:24" s="374" customFormat="1" ht="51.75" customHeight="1">
      <c r="A103" s="625">
        <v>51</v>
      </c>
      <c r="B103" s="671" t="s">
        <v>29</v>
      </c>
      <c r="C103" s="672" t="s">
        <v>321</v>
      </c>
      <c r="D103" s="673" t="s">
        <v>356</v>
      </c>
      <c r="E103" s="615">
        <v>1</v>
      </c>
      <c r="F103" s="618" t="s">
        <v>38</v>
      </c>
      <c r="G103" s="615" t="s">
        <v>54</v>
      </c>
      <c r="H103" s="674" t="s">
        <v>357</v>
      </c>
      <c r="I103" s="675" t="s">
        <v>3</v>
      </c>
      <c r="J103" s="676"/>
      <c r="K103" s="677" t="s">
        <v>358</v>
      </c>
      <c r="L103" s="678"/>
      <c r="M103" s="217"/>
      <c r="N103" s="147"/>
      <c r="O103" s="148"/>
      <c r="P103" s="147"/>
      <c r="Q103" s="147"/>
      <c r="R103" s="147"/>
      <c r="S103" s="147"/>
      <c r="T103" s="147"/>
      <c r="U103" s="147"/>
      <c r="V103" s="147"/>
      <c r="W103" s="147"/>
      <c r="X103" s="389"/>
    </row>
    <row r="104" spans="1:24" s="137" customFormat="1" ht="30">
      <c r="A104" s="316">
        <v>52</v>
      </c>
      <c r="B104" s="439" t="s">
        <v>31</v>
      </c>
      <c r="C104" s="91" t="s">
        <v>359</v>
      </c>
      <c r="D104" s="446" t="s">
        <v>360</v>
      </c>
      <c r="E104" s="447" t="s">
        <v>104</v>
      </c>
      <c r="F104" s="154" t="s">
        <v>361</v>
      </c>
      <c r="G104" s="91" t="s">
        <v>304</v>
      </c>
      <c r="H104" s="684" t="s">
        <v>362</v>
      </c>
      <c r="I104" s="431" t="s">
        <v>2</v>
      </c>
      <c r="J104" s="448" t="s">
        <v>363</v>
      </c>
      <c r="K104" s="431"/>
      <c r="L104" s="431"/>
      <c r="M104" s="449"/>
      <c r="N104" s="431"/>
      <c r="O104" s="450"/>
      <c r="P104" s="431"/>
      <c r="Q104" s="431"/>
      <c r="R104" s="431"/>
      <c r="S104" s="431"/>
      <c r="T104" s="431"/>
      <c r="U104" s="431"/>
      <c r="V104" s="431"/>
      <c r="W104" s="431"/>
      <c r="X104" s="389"/>
    </row>
    <row r="105" spans="1:24" s="389" customFormat="1" ht="30">
      <c r="A105" s="71">
        <v>53</v>
      </c>
      <c r="B105" s="368" t="s">
        <v>17</v>
      </c>
      <c r="C105" s="250" t="s">
        <v>18</v>
      </c>
      <c r="D105" s="425" t="s">
        <v>364</v>
      </c>
      <c r="E105" s="78">
        <v>3</v>
      </c>
      <c r="F105" s="155" t="s">
        <v>365</v>
      </c>
      <c r="G105" s="78" t="s">
        <v>366</v>
      </c>
      <c r="H105" s="588" t="s">
        <v>367</v>
      </c>
      <c r="I105" s="78" t="s">
        <v>3</v>
      </c>
      <c r="J105" s="413"/>
      <c r="K105" s="407" t="s">
        <v>368</v>
      </c>
      <c r="L105" s="147"/>
      <c r="M105" s="151"/>
      <c r="N105" s="147"/>
      <c r="O105" s="148"/>
      <c r="P105" s="147"/>
      <c r="Q105" s="147"/>
      <c r="R105" s="147"/>
      <c r="S105" s="147"/>
      <c r="T105" s="147"/>
      <c r="U105" s="147"/>
      <c r="V105" s="147"/>
      <c r="W105" s="147"/>
    </row>
    <row r="106" spans="1:24" s="374" customFormat="1" ht="30">
      <c r="A106" s="316">
        <v>54</v>
      </c>
      <c r="B106" s="679" t="s">
        <v>17</v>
      </c>
      <c r="C106" s="248" t="s">
        <v>18</v>
      </c>
      <c r="D106" s="451" t="s">
        <v>369</v>
      </c>
      <c r="E106" s="431">
        <v>3</v>
      </c>
      <c r="F106" s="154" t="s">
        <v>365</v>
      </c>
      <c r="G106" s="431" t="s">
        <v>54</v>
      </c>
      <c r="H106" s="685" t="s">
        <v>367</v>
      </c>
      <c r="I106" s="431" t="s">
        <v>3</v>
      </c>
      <c r="J106" s="224"/>
      <c r="K106" s="448" t="s">
        <v>370</v>
      </c>
      <c r="L106" s="396"/>
      <c r="M106" s="150"/>
      <c r="N106" s="149"/>
      <c r="O106" s="396"/>
      <c r="P106" s="149"/>
      <c r="Q106" s="149"/>
      <c r="R106" s="149"/>
      <c r="S106" s="149"/>
      <c r="T106" s="149"/>
      <c r="U106" s="149"/>
      <c r="V106" s="149"/>
      <c r="W106" s="149"/>
    </row>
    <row r="107" spans="1:24" s="508" customFormat="1" ht="30">
      <c r="A107" s="71">
        <v>55</v>
      </c>
      <c r="B107" s="680" t="s">
        <v>22</v>
      </c>
      <c r="C107" s="509" t="s">
        <v>23</v>
      </c>
      <c r="D107" s="510" t="s">
        <v>371</v>
      </c>
      <c r="E107" s="511">
        <v>2</v>
      </c>
      <c r="F107" s="512" t="s">
        <v>43</v>
      </c>
      <c r="G107" s="511" t="s">
        <v>54</v>
      </c>
      <c r="H107" s="588" t="s">
        <v>372</v>
      </c>
      <c r="I107" s="511" t="s">
        <v>3</v>
      </c>
      <c r="J107" s="513"/>
      <c r="K107" s="514" t="s">
        <v>373</v>
      </c>
      <c r="L107" s="515"/>
      <c r="M107" s="516"/>
      <c r="N107" s="517"/>
      <c r="O107" s="515"/>
      <c r="P107" s="517"/>
      <c r="Q107" s="517"/>
      <c r="R107" s="517"/>
      <c r="S107" s="517"/>
      <c r="T107" s="517"/>
      <c r="U107" s="517"/>
      <c r="V107" s="517"/>
      <c r="W107" s="517"/>
    </row>
    <row r="108" spans="1:24" s="389" customFormat="1" ht="15">
      <c r="A108" s="161">
        <v>56</v>
      </c>
      <c r="B108" s="313" t="s">
        <v>17</v>
      </c>
      <c r="C108" s="314" t="s">
        <v>18</v>
      </c>
      <c r="D108" s="689" t="s">
        <v>374</v>
      </c>
      <c r="E108" s="161">
        <v>2</v>
      </c>
      <c r="F108" s="523" t="s">
        <v>44</v>
      </c>
      <c r="G108" s="161" t="s">
        <v>54</v>
      </c>
      <c r="H108" s="686" t="s">
        <v>375</v>
      </c>
      <c r="I108" s="559" t="s">
        <v>3</v>
      </c>
      <c r="J108" s="228"/>
      <c r="K108" s="562" t="s">
        <v>376</v>
      </c>
      <c r="L108" s="228"/>
      <c r="M108" s="228"/>
      <c r="N108" s="227"/>
      <c r="O108" s="228"/>
      <c r="P108" s="228"/>
      <c r="Q108" s="228"/>
      <c r="R108" s="228"/>
      <c r="S108" s="228"/>
      <c r="T108" s="228"/>
      <c r="U108" s="228"/>
      <c r="V108" s="228"/>
      <c r="W108" s="228"/>
    </row>
    <row r="109" spans="1:24">
      <c r="A109" s="71">
        <v>57</v>
      </c>
      <c r="B109" s="736" t="s">
        <v>25</v>
      </c>
      <c r="C109" s="737" t="s">
        <v>297</v>
      </c>
      <c r="D109" s="738" t="s">
        <v>377</v>
      </c>
      <c r="E109" s="88"/>
      <c r="F109" s="88"/>
      <c r="G109" s="88" t="s">
        <v>54</v>
      </c>
      <c r="H109" s="739" t="s">
        <v>378</v>
      </c>
      <c r="I109" s="740" t="s">
        <v>3</v>
      </c>
      <c r="J109" s="741"/>
      <c r="K109" s="742" t="s">
        <v>379</v>
      </c>
      <c r="L109" s="526"/>
      <c r="M109" s="526"/>
      <c r="N109" s="526"/>
      <c r="O109" s="526"/>
      <c r="P109" s="526"/>
      <c r="Q109" s="526"/>
      <c r="R109" s="526"/>
      <c r="S109" s="743"/>
      <c r="T109" s="526"/>
      <c r="U109" s="526"/>
      <c r="V109" s="526"/>
      <c r="W109" s="526"/>
      <c r="X109" s="389"/>
    </row>
    <row r="110" spans="1:24" ht="30">
      <c r="A110" s="161">
        <v>58</v>
      </c>
      <c r="B110" s="661" t="s">
        <v>21</v>
      </c>
      <c r="C110" s="640" t="s">
        <v>206</v>
      </c>
      <c r="D110" s="744" t="s">
        <v>380</v>
      </c>
      <c r="E110" s="645">
        <v>2</v>
      </c>
      <c r="F110" s="606" t="s">
        <v>381</v>
      </c>
      <c r="G110" s="645" t="s">
        <v>52</v>
      </c>
      <c r="H110" s="745" t="s">
        <v>382</v>
      </c>
      <c r="I110" s="755" t="s">
        <v>3</v>
      </c>
      <c r="J110" s="756"/>
      <c r="K110" s="607" t="s">
        <v>383</v>
      </c>
      <c r="L110" s="757"/>
      <c r="M110" s="758"/>
      <c r="N110" s="758"/>
      <c r="O110" s="758"/>
      <c r="P110" s="758"/>
      <c r="Q110" s="758"/>
      <c r="R110" s="758"/>
      <c r="S110" s="759"/>
      <c r="T110" s="563"/>
      <c r="U110" s="563"/>
      <c r="V110" s="563"/>
      <c r="W110" s="563"/>
    </row>
    <row r="111" spans="1:24" s="683" customFormat="1" ht="30">
      <c r="A111" s="625">
        <v>59</v>
      </c>
      <c r="B111" s="746" t="s">
        <v>17</v>
      </c>
      <c r="C111" s="747" t="s">
        <v>18</v>
      </c>
      <c r="D111" s="748" t="s">
        <v>384</v>
      </c>
      <c r="E111" s="749">
        <v>2</v>
      </c>
      <c r="F111" s="749" t="s">
        <v>43</v>
      </c>
      <c r="G111" s="749" t="s">
        <v>54</v>
      </c>
      <c r="H111" s="687" t="s">
        <v>385</v>
      </c>
      <c r="I111" s="681" t="s">
        <v>3</v>
      </c>
      <c r="J111" s="764"/>
      <c r="K111" s="765" t="s">
        <v>386</v>
      </c>
      <c r="L111" s="766"/>
      <c r="M111" s="766"/>
      <c r="N111" s="766"/>
      <c r="O111" s="766"/>
      <c r="P111" s="766"/>
      <c r="Q111" s="766"/>
      <c r="R111" s="766"/>
      <c r="S111" s="766"/>
      <c r="T111" s="766"/>
      <c r="U111" s="766"/>
      <c r="V111" s="766"/>
      <c r="W111" s="766"/>
      <c r="X111" s="682"/>
    </row>
    <row r="112" spans="1:24" s="683" customFormat="1" ht="33.75" customHeight="1">
      <c r="A112" s="754">
        <v>60</v>
      </c>
      <c r="B112" s="750" t="s">
        <v>17</v>
      </c>
      <c r="C112" s="751" t="s">
        <v>18</v>
      </c>
      <c r="D112" s="752" t="s">
        <v>387</v>
      </c>
      <c r="E112" s="751">
        <v>2</v>
      </c>
      <c r="F112" s="753" t="s">
        <v>43</v>
      </c>
      <c r="G112" s="751" t="s">
        <v>54</v>
      </c>
      <c r="H112" s="688" t="s">
        <v>388</v>
      </c>
      <c r="I112" s="760" t="s">
        <v>3</v>
      </c>
      <c r="J112" s="761"/>
      <c r="K112" s="762" t="s">
        <v>389</v>
      </c>
      <c r="L112" s="761"/>
      <c r="M112" s="763"/>
      <c r="N112" s="763"/>
      <c r="O112" s="763"/>
      <c r="P112" s="763"/>
      <c r="Q112" s="763"/>
      <c r="R112" s="763"/>
      <c r="S112" s="763"/>
      <c r="T112" s="763"/>
      <c r="U112" s="763"/>
      <c r="V112" s="763"/>
      <c r="W112" s="763"/>
      <c r="X112" s="682"/>
    </row>
    <row r="113" spans="4:4" ht="16.5">
      <c r="D113" s="663"/>
    </row>
  </sheetData>
  <sheetProtection algorithmName="SHA-512" hashValue="7o1lo/eU86DjnMVJJpNGeklohXDIEOsvJf4kdA8l7bSVYviMDU4CgXs2t0/tIVhpWQJoang4PqLdtdr+xPzPAQ==" saltValue="hpGgybJrPo4rkkBNoF9SCg==" spinCount="100000" sheet="1" autoFilter="0"/>
  <autoFilter ref="A4:W112"/>
  <mergeCells count="14">
    <mergeCell ref="J76:N76"/>
    <mergeCell ref="A2:C2"/>
    <mergeCell ref="J3:N3"/>
    <mergeCell ref="O20:W20"/>
    <mergeCell ref="O5:O6"/>
    <mergeCell ref="U5:U6"/>
    <mergeCell ref="V5:V6"/>
    <mergeCell ref="W5:W6"/>
    <mergeCell ref="P5:P6"/>
    <mergeCell ref="Q5:Q6"/>
    <mergeCell ref="R5:R6"/>
    <mergeCell ref="S5:S6"/>
    <mergeCell ref="T5:T6"/>
    <mergeCell ref="A53:A54"/>
  </mergeCells>
  <hyperlinks>
    <hyperlink ref="K5" r:id="rId1" display="https://clinicaltrials.gov/ct2/show/NCT04383574?term=covid-19&amp;cond=vaccine&amp;cntry=CN&amp;draw=2&amp;rank=3"/>
    <hyperlink ref="K8" r:id="rId2" display="https://clinicaltrials.gov/ct2/show/NCT04551547?term=vaccine&amp;cond=covid-19&amp;draw=2&amp;rank=8"/>
    <hyperlink ref="K7" r:id="rId3" display="https://clinicaltrials.gov/ct2/show/NCT04352608?term=Sinovac&amp;cntry=CN&amp;draw=2&amp;rank=9https://clinicaltrials.gov/ct2/show/NCT04352608?term=Sinovac&amp;cntry=CN&amp;draw=2&amp;rank=9"/>
    <hyperlink ref="N5" r:id="rId4" display="https://clinicaltrials.gov/ct2/show/NCT04456595?term=vaccine&amp;cond=covid-19&amp;draw=2&amp;rank=1"/>
    <hyperlink ref="K11" r:id="rId5" display="http://www.chictr.org.cn/showprojen.aspx?proj=52227"/>
    <hyperlink ref="K14" r:id="rId6" display="https://jamanetwork.com/journals/jama/fullarticle/2769612"/>
    <hyperlink ref="N11" r:id="rId7" display="http://www.chictr.org.cn/showprojen.aspx?proj=56651"/>
    <hyperlink ref="K15" r:id="rId8" display="http://www.chictr.org.cn/showproj.aspx?proj=53003"/>
    <hyperlink ref="N15" r:id="rId9" display="http://www.chictr.org.cn/showprojen.aspx?proj=56651"/>
    <hyperlink ref="N16" r:id="rId10" display="https://clinicaltrials.gov/ct2/show/NCT04560881?term=vaccine&amp;cond=covid-19&amp;draw=2&amp;rank=3"/>
    <hyperlink ref="K18" r:id="rId11" display="https://pactr.samrc.ac.za/TrialDisplay.aspx?TrialID=12166"/>
    <hyperlink ref="K19" r:id="rId12" display="https://www.clinicaltrialsregister.eu/ctr-search/trial/2020-001072-15/GB"/>
    <hyperlink ref="K20" r:id="rId13" display="https://www.thelancet.com/journals/lancet/article/PIIS0140-6736(20)31604-4/fulltext"/>
    <hyperlink ref="M20" r:id="rId14" display="https://www.clinicaltrialsregister.eu/ctr-search/trial/2020-001228-32/GB"/>
    <hyperlink ref="N18" r:id="rId15" display="http://www.isrctn.com/ISRCTN89951424"/>
    <hyperlink ref="N19" r:id="rId16" display="https://clinicaltrials.gov/ct2/show/NCT04516746?term=astrazeneca&amp;cond=covid-19&amp;draw=2&amp;rank=1"/>
    <hyperlink ref="N20" r:id="rId17" display="https://clinicaltrials.gov/ct2/show/NCT04540393?term=vaccine&amp;cond=covid-19&amp;draw=3&amp;rank=20"/>
    <hyperlink ref="M24" r:id="rId18" display="http://ctri.nic.in/Clinicaltrials/showallp.php?mid1=46186&amp;EncHid=&amp;userName=covid-19%20vaccine"/>
    <hyperlink ref="J25" r:id="rId19" display="http://www.chictr.org.cn/showprojen.aspx?proj=51154"/>
    <hyperlink ref="J29" r:id="rId20" display="https://www.thelancet.com/journals/lancet/article/PIIS0140-6736(20)31208-3/fulltext"/>
    <hyperlink ref="L25" r:id="rId21" display="http://www.chictr.org.cn/showprojen.aspx?proj=52006"/>
    <hyperlink ref="L29" r:id="rId22" display="https://www.thelancet.com/journals/lancet/article/PIIS0140-6736(20)31605-6/fulltext"/>
    <hyperlink ref="N25" r:id="rId23" display="https://clinicaltrials.gov/ct2/show/NCT04526990?term=vaccine&amp;cond=covid-19&amp;draw=6&amp;rank=48"/>
    <hyperlink ref="N26" r:id="rId24" display="https://clinicaltrials.gov/ct2/show/NCT04540419?term=vaccine&amp;cond=covid-19&amp;draw=6"/>
    <hyperlink ref="K30" r:id="rId25" display="https://clinicaltrials.gov/ct2/show/NCT04436471?term=vaccine&amp;cond=covid-19&amp;draw=4"/>
    <hyperlink ref="K33" r:id="rId26" location="%20" display="https://www.thelancet.com/journals/lancet/article/PIIS0140-6736(20)31866-3/fulltext - %20"/>
    <hyperlink ref="N30" r:id="rId27" display="https://clinicaltrials.gov/ct2/show/NCT04530396?term=vaccine&amp;cond=covid-19&amp;draw=3"/>
    <hyperlink ref="N31" r:id="rId28" display="https://clinicaltrials.gov/ct2/show/NCT04564716?term=vaccine&amp;cond=covid-19&amp;draw=3"/>
    <hyperlink ref="K34" r:id="rId29" display="https://clinicaltrials.gov/ct2/show/NCT04436276?term=NCT04436276&amp;draw=2&amp;rank=1"/>
    <hyperlink ref="N34" r:id="rId30" display="https://clinicaltrials.gov/ct2/show/NCT04505722?term=NCT04505722&amp;draw=2&amp;rank=1"/>
    <hyperlink ref="K36" r:id="rId31" display="https://clinicaltrials.gov/ct2/show/NCT04368988?term=vaccine&amp;recrs=a&amp;cond=covid-19&amp;draw=2&amp;rank=10"/>
    <hyperlink ref="K37" r:id="rId32" display="https://www.nejm.org/doi/full/10.1056/NEJMoa2026920?query=featured_home"/>
    <hyperlink ref="L36" r:id="rId33" display="https://clinicaltrials.gov/ct2/show/NCT04533399?term=vaccine&amp;cond=covid-19&amp;draw=7"/>
    <hyperlink ref="J40" r:id="rId34" display="https://www.nejm.org/doi/full/10.1056/NEJMoa2022483"/>
    <hyperlink ref="K41" r:id="rId35" display="https://www.clinicaltrialsregister.eu/ctr-search/search?query=BNT162-01"/>
    <hyperlink ref="K42" r:id="rId36" display="http://www.chictr.org.cn/showprojen.aspx?proj=56834"/>
    <hyperlink ref="K47" r:id="rId37" display="https://www.nature.com/articles/s41586-020-2639-4"/>
    <hyperlink ref="N39" r:id="rId38" display="https://clinicaltrials.gov/ct2/show/NCT04470427?term=vaccine&amp;cond=covid-19&amp;draw=5"/>
    <hyperlink ref="L39" r:id="rId39" display="https://clinicaltrials.gov/ct2/show/NCT04405076?term=moderna&amp;cond=covid-19&amp;draw=2&amp;rank=1"/>
    <hyperlink ref="J39" r:id="rId40" display="https://clinicaltrials.gov/ct2/show/NCT04283461?term=vaccine&amp;cond=covid-19&amp;draw=2&amp;rank=4"/>
    <hyperlink ref="J48" r:id="rId41" display="https://clinicaltrials.gov/ct2/show/NCT04445194?term=longcom&amp;draw=2&amp;rank=2"/>
    <hyperlink ref="K48" r:id="rId42" display="https://clinicaltrials.gov/ct2/show/NCT04550351?term=vaccine&amp;cond=covid-19&amp;draw=13&amp;rank=114"/>
    <hyperlink ref="L48" r:id="rId43" display="https://clinicaltrials.gov/ct2/show/NCT04466085?term=NCT04466085&amp;draw=2&amp;rank=1"/>
    <hyperlink ref="J51" r:id="rId44" display="https://clinicaltrials.gov/ct2/show/NCT04449276?term=vaccine&amp;cond=covid-19&amp;draw=6&amp;rank=47"/>
    <hyperlink ref="L51" r:id="rId45" display="https://clinicaltrials.gov/ct2/show/NCT04515147?term=vaccine&amp;cond=covid-19&amp;draw=11&amp;rank=59"/>
    <hyperlink ref="K53" r:id="rId46" display="https://clinicaltrials.gov/ct2/show/NCT04470609?term=vaccine&amp;cond=covid-19&amp;draw=2"/>
    <hyperlink ref="K55" r:id="rId47" display="https://clinicaltrials.gov/ct2/show/NCT04530357?term=vaccine&amp;cond=covid-19&amp;draw=4"/>
    <hyperlink ref="K56" r:id="rId48" display="https://clinicaltrials.gov/ct2/show/NCT04447781"/>
    <hyperlink ref="K57" r:id="rId49" display="https://clinicaltrials.gov/ct2/show/NCT04463472?term=NCT04463472&amp;draw=2&amp;rank=1"/>
    <hyperlink ref="K58" r:id="rId50" display="https://clinicaltrials.gov/ct2/show/NCT04527081?term=vaccine&amp;cond=covid-19&amp;draw=7"/>
    <hyperlink ref="K59" r:id="rId51" display="http://ctri.nic.in/Clinicaltrials/pmaindet2.php?trialid=45306&amp;EncHid=&amp;userName=vaccine"/>
    <hyperlink ref="K60" r:id="rId52" display="https://clinicaltrials.gov/ct2/show/NCT04445389?term=vaccine&amp;cond=covid-19&amp;draw=3&amp;rank=12"/>
    <hyperlink ref="K61" r:id="rId53" display="https://clinicaltrials.gov/ct2/show/NCT04471519?term=bharat&amp;cond=covid-19&amp;draw=2&amp;rank=1"/>
    <hyperlink ref="K64" r:id="rId54" display="http://ctri.nic.in/Clinicaltrials/pmaindet2.php?trialid=46312&amp;EncHid=&amp;userName=vaccine"/>
    <hyperlink ref="K65" r:id="rId55" display="https://clinicaltrials.gov/ct2/show/study/NCT04473690?term=vaccine&amp;cond=covid-19&amp;draw=3"/>
    <hyperlink ref="K66" r:id="rId56" display="https://clinicaltrials.gov/ct2/show/NCT04537208?term=sanofi&amp;cond=sars-cov-2&amp;draw=2&amp;rank=1"/>
    <hyperlink ref="K67" r:id="rId57" display="https://clinicaltrials.gov/ct2/show/NCT04480957?term=vaccine&amp;cond=covid-19&amp;draw=10&amp;rank=68"/>
    <hyperlink ref="K68" r:id="rId58" display="https://anzctr.org.au/Trial/Registration/TrialReview.aspx?id=380145&amp;isReview=true"/>
    <hyperlink ref="J70" r:id="rId59" display="https://clinicaltrials.gov/ct2/show/NCT04528641?term=vaccine&amp;cond=covid-19&amp;draw=8"/>
    <hyperlink ref="J71" r:id="rId60" display="https://clinicaltrials.gov/ct2/show/NCT04563702"/>
    <hyperlink ref="J73" r:id="rId61" display="https://clinicaltrials.gov/ct2/show/NCT04405908?term=clover&amp;cond=covid-19&amp;draw=2&amp;rank=1"/>
    <hyperlink ref="J81" r:id="rId62" display="http://www.chictr.org.cn/showprojen.aspx?proj=60581"/>
    <hyperlink ref="J83" r:id="rId63" display="https://clinicaltrials.gov/ct2/show/NCT04546841?term=vaccine&amp;cond=covid-19&amp;draw=2&amp;rank=1"/>
    <hyperlink ref="J84" r:id="rId64" display="https://clinicaltrials.gov/ct2/show/NCT04545749?cond=NCT04545749&amp;draw=2&amp;rank=1"/>
    <hyperlink ref="J87" r:id="rId65" display="http://www.chictr.org.cn/showprojen.aspx?proj=55421"/>
    <hyperlink ref="J88" r:id="rId66" display="http://www.isrctn.com/ISRCTN17072692"/>
    <hyperlink ref="J89" r:id="rId67" display="http://www.chictr.org.cn/showprojen.aspx?proj=55524"/>
    <hyperlink ref="J91" r:id="rId68" display="https://clinicaltrials.gov/ct2/show/NCT04450004?term=vaccine&amp;cond=covid-19&amp;draw=2&amp;rank=10"/>
    <hyperlink ref="J69" r:id="rId69" display="http://www.chictr.org.cn/showprojen.aspx?proj=62350"/>
    <hyperlink ref="J72" r:id="rId70" display="https://clinicaltrials.gov/ct2/show/NCT04569383?term=vaccine&amp;cond=covid-19&amp;draw=5"/>
    <hyperlink ref="N9" r:id="rId71"/>
    <hyperlink ref="N12" r:id="rId72" display="http://www.chictr.org.cn/showprojen.aspx?proj=62581"/>
    <hyperlink ref="N14" r:id="rId73" display="https://clinicaltrials.gov/ct2/show/NCT04612972"/>
    <hyperlink ref="J92" r:id="rId74"/>
    <hyperlink ref="N61" r:id="rId75"/>
    <hyperlink ref="M18" r:id="rId76"/>
    <hyperlink ref="K24" r:id="rId77"/>
    <hyperlink ref="N21" r:id="rId78" display="https://clinicaltrials.gov/show/NCT04536051"/>
    <hyperlink ref="K21" r:id="rId79"/>
    <hyperlink ref="M19" r:id="rId80" display="https://www.clinicaltrialsregister.eu/ctr-search/search?query=eudract_number:2020-001228-32"/>
    <hyperlink ref="J18" r:id="rId81"/>
    <hyperlink ref="K23" r:id="rId82"/>
    <hyperlink ref="J26" r:id="rId83"/>
    <hyperlink ref="K85" r:id="rId84"/>
    <hyperlink ref="J34" r:id="rId85"/>
    <hyperlink ref="L34" r:id="rId86"/>
    <hyperlink ref="K93" r:id="rId87"/>
    <hyperlink ref="J75" r:id="rId88" display="https://clinicaltrials.gov/ct2/show/NCT04453852?term=vaccine&amp;cond=covid-19&amp;draw=5"/>
    <hyperlink ref="J77" r:id="rId89" display="https://clinicaltrials.gov/ct2/show/study/NCT04487210?term=vaccine&amp;cond=covid-19&amp;draw=7"/>
    <hyperlink ref="J94" r:id="rId90"/>
    <hyperlink ref="K51" r:id="rId91" display="https://www.ins.gob.pe/ensayosclinicos/rpec/recuperarECPBNuevoEN.asp?numec=054-20"/>
    <hyperlink ref="J78" r:id="rId92"/>
    <hyperlink ref="J79" r:id="rId93"/>
    <hyperlink ref="K78" r:id="rId94"/>
    <hyperlink ref="N7" r:id="rId95"/>
    <hyperlink ref="K63" r:id="rId96"/>
    <hyperlink ref="K80" r:id="rId97"/>
    <hyperlink ref="M56" r:id="rId98"/>
    <hyperlink ref="J56" r:id="rId99"/>
    <hyperlink ref="J95" r:id="rId100"/>
    <hyperlink ref="J96" r:id="rId101"/>
    <hyperlink ref="M39" r:id="rId102"/>
    <hyperlink ref="K46" r:id="rId103" display="2020-003267-26"/>
    <hyperlink ref="M41" r:id="rId104" display="https://clinicaltrials.gov/ct2/show/NCT04368728?term=vaccine&amp;cond=covid-19&amp;draw=3&amp;rank=12"/>
    <hyperlink ref="L41" r:id="rId105"/>
    <hyperlink ref="K43" r:id="rId106"/>
    <hyperlink ref="J41" r:id="rId107"/>
    <hyperlink ref="L42" r:id="rId108"/>
    <hyperlink ref="J97" r:id="rId109"/>
    <hyperlink ref="J90" r:id="rId110"/>
    <hyperlink ref="M91" r:id="rId111"/>
    <hyperlink ref="L56" r:id="rId112"/>
    <hyperlink ref="J98" r:id="rId113"/>
    <hyperlink ref="L18" r:id="rId114"/>
    <hyperlink ref="K22" r:id="rId115"/>
    <hyperlink ref="K31" r:id="rId116"/>
    <hyperlink ref="N36" r:id="rId117"/>
    <hyperlink ref="N38" r:id="rId118"/>
    <hyperlink ref="N37" r:id="rId119"/>
    <hyperlink ref="J50" r:id="rId120"/>
    <hyperlink ref="N48" r:id="rId121"/>
    <hyperlink ref="L81" r:id="rId122"/>
    <hyperlink ref="L82" r:id="rId123"/>
    <hyperlink ref="K45" r:id="rId124" display="https://clinicaltrials.gov/ct2/show/NCT04537949?term=vaccine&amp;cond=covid-19&amp;draw=4&amp;rank=26"/>
    <hyperlink ref="L35" r:id="rId125"/>
    <hyperlink ref="L26" r:id="rId126"/>
    <hyperlink ref="J27" r:id="rId127"/>
    <hyperlink ref="L32" r:id="rId128"/>
    <hyperlink ref="J99" r:id="rId129"/>
    <hyperlink ref="N35" r:id="rId130"/>
    <hyperlink ref="M33" r:id="rId131"/>
    <hyperlink ref="N32" r:id="rId132"/>
    <hyperlink ref="L27" r:id="rId133"/>
    <hyperlink ref="J28" r:id="rId134" display="NCT04552366**"/>
    <hyperlink ref="K26" r:id="rId135"/>
    <hyperlink ref="J86" r:id="rId136"/>
    <hyperlink ref="J102" r:id="rId137"/>
    <hyperlink ref="L87" r:id="rId138"/>
    <hyperlink ref="K54" r:id="rId139" display="https://clinicaltrials.gov/ct2/show/NCT04412538?term=vaccine&amp;cond=covid-19&amp;draw=2"/>
    <hyperlink ref="K9" r:id="rId140"/>
    <hyperlink ref="K16" r:id="rId141"/>
    <hyperlink ref="N49" r:id="rId142"/>
    <hyperlink ref="L69" r:id="rId143"/>
    <hyperlink ref="N13" r:id="rId144"/>
    <hyperlink ref="N17" r:id="rId145"/>
    <hyperlink ref="J49" r:id="rId146"/>
    <hyperlink ref="J104" r:id="rId147"/>
    <hyperlink ref="K103" r:id="rId148"/>
    <hyperlink ref="K38" r:id="rId149"/>
    <hyperlink ref="N6" r:id="rId150"/>
    <hyperlink ref="K44" r:id="rId151"/>
    <hyperlink ref="N8" r:id="rId152"/>
    <hyperlink ref="J85" r:id="rId153"/>
    <hyperlink ref="K105" r:id="rId154"/>
    <hyperlink ref="K106" r:id="rId155"/>
    <hyperlink ref="K107" r:id="rId156"/>
    <hyperlink ref="K108" r:id="rId157"/>
    <hyperlink ref="K62" r:id="rId158"/>
    <hyperlink ref="J74" r:id="rId159" display="Report"/>
    <hyperlink ref="M51" r:id="rId160"/>
    <hyperlink ref="J82" r:id="rId161"/>
    <hyperlink ref="N10" r:id="rId162"/>
    <hyperlink ref="N53" r:id="rId163"/>
    <hyperlink ref="N33" r:id="rId164"/>
    <hyperlink ref="M57" r:id="rId165"/>
    <hyperlink ref="L67" r:id="rId166"/>
    <hyperlink ref="K110" r:id="rId167"/>
    <hyperlink ref="L91" r:id="rId168"/>
    <hyperlink ref="K109" r:id="rId169"/>
    <hyperlink ref="N51" r:id="rId170" location="A"/>
    <hyperlink ref="K111" r:id="rId171"/>
    <hyperlink ref="M84" r:id="rId172"/>
    <hyperlink ref="N52" r:id="rId173"/>
    <hyperlink ref="M42" r:id="rId174"/>
    <hyperlink ref="L78" r:id="rId175"/>
    <hyperlink ref="K112" r:id="rId176"/>
    <hyperlink ref="M73" r:id="rId177"/>
    <hyperlink ref="J101" r:id="rId178"/>
    <hyperlink ref="J100" r:id="rId179"/>
  </hyperlinks>
  <pageMargins left="0.7" right="0.7" top="0.75" bottom="0.75" header="0.3" footer="0.3"/>
  <pageSetup scale="44" orientation="landscape" r:id="rId180"/>
  <drawing r:id="rId18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X214"/>
  <sheetViews>
    <sheetView showGridLines="0" zoomScale="85" zoomScaleNormal="85" workbookViewId="0">
      <pane ySplit="4" topLeftCell="A5" activePane="bottomLeft" state="frozen"/>
      <selection pane="bottomLeft" activeCell="D5" sqref="D5"/>
    </sheetView>
  </sheetViews>
  <sheetFormatPr baseColWidth="10" defaultColWidth="9.140625" defaultRowHeight="15.75"/>
  <cols>
    <col min="1" max="1" width="6.7109375" style="48" customWidth="1"/>
    <col min="2" max="2" width="14.28515625" style="48" customWidth="1"/>
    <col min="3" max="3" width="36.85546875" style="48" customWidth="1"/>
    <col min="4" max="4" width="71" style="51" customWidth="1"/>
    <col min="5" max="5" width="26" style="61" customWidth="1"/>
    <col min="6" max="6" width="31.140625" style="61" customWidth="1"/>
    <col min="7" max="7" width="63" style="51" customWidth="1"/>
    <col min="8" max="16384" width="9.140625" style="47"/>
  </cols>
  <sheetData>
    <row r="1" spans="1:24" s="482" customFormat="1" ht="120" customHeight="1">
      <c r="A1" s="474" t="s">
        <v>390</v>
      </c>
      <c r="B1" s="475"/>
      <c r="C1" s="476"/>
      <c r="D1" s="477"/>
      <c r="E1" s="475"/>
      <c r="F1" s="475"/>
      <c r="G1" s="486">
        <v>44194</v>
      </c>
      <c r="H1" s="478"/>
      <c r="I1" s="479"/>
      <c r="J1" s="475"/>
      <c r="K1" s="475"/>
      <c r="L1" s="475"/>
      <c r="M1" s="475"/>
      <c r="N1" s="475"/>
      <c r="O1" s="480"/>
      <c r="P1" s="481"/>
      <c r="Q1" s="475"/>
      <c r="R1" s="475"/>
      <c r="S1" s="475"/>
      <c r="T1" s="475"/>
      <c r="U1" s="475"/>
      <c r="V1" s="475"/>
      <c r="W1" s="475"/>
      <c r="X1" s="475"/>
    </row>
    <row r="2" spans="1:24" s="473" customFormat="1">
      <c r="A2" s="789" t="s">
        <v>57</v>
      </c>
      <c r="B2" s="789"/>
      <c r="C2" s="789"/>
      <c r="D2" s="50"/>
      <c r="E2" s="50"/>
      <c r="F2" s="50"/>
      <c r="G2" s="50"/>
      <c r="H2" s="50"/>
      <c r="I2" s="152"/>
      <c r="J2" s="48"/>
      <c r="K2" s="48"/>
      <c r="L2" s="48"/>
      <c r="M2" s="48"/>
      <c r="N2" s="48"/>
      <c r="O2" s="146"/>
      <c r="P2" s="49"/>
      <c r="Q2" s="48"/>
      <c r="R2" s="48"/>
      <c r="S2" s="48"/>
      <c r="T2" s="48"/>
      <c r="U2" s="48"/>
      <c r="V2" s="48"/>
      <c r="W2" s="48"/>
      <c r="X2" s="48"/>
    </row>
    <row r="3" spans="1:24" ht="16.5" thickBot="1">
      <c r="A3" s="62"/>
      <c r="D3" s="60"/>
      <c r="F3" s="130"/>
      <c r="G3" s="130"/>
      <c r="H3" s="48"/>
      <c r="I3" s="60"/>
      <c r="J3" s="61"/>
      <c r="K3" s="61"/>
      <c r="L3" s="61"/>
      <c r="M3" s="61"/>
      <c r="N3" s="61"/>
      <c r="O3" s="61"/>
      <c r="P3" s="61"/>
      <c r="Q3" s="61"/>
      <c r="R3" s="61"/>
    </row>
    <row r="4" spans="1:24" ht="47.25">
      <c r="A4" s="503" t="s">
        <v>52</v>
      </c>
      <c r="B4" s="503" t="s">
        <v>61</v>
      </c>
      <c r="C4" s="503" t="s">
        <v>62</v>
      </c>
      <c r="D4" s="503" t="s">
        <v>391</v>
      </c>
      <c r="E4" s="503" t="s">
        <v>392</v>
      </c>
      <c r="F4" s="503" t="s">
        <v>393</v>
      </c>
      <c r="G4" s="503" t="s">
        <v>394</v>
      </c>
    </row>
    <row r="5" spans="1:24" ht="31.5">
      <c r="A5" s="63">
        <v>1</v>
      </c>
      <c r="B5" s="64" t="s">
        <v>21</v>
      </c>
      <c r="C5" s="64" t="s">
        <v>206</v>
      </c>
      <c r="D5" s="65" t="s">
        <v>395</v>
      </c>
      <c r="E5" s="72" t="s">
        <v>396</v>
      </c>
      <c r="F5" s="72"/>
      <c r="G5" s="66" t="s">
        <v>397</v>
      </c>
    </row>
    <row r="6" spans="1:24">
      <c r="A6" s="63">
        <v>2</v>
      </c>
      <c r="B6" s="64" t="s">
        <v>21</v>
      </c>
      <c r="C6" s="64" t="s">
        <v>206</v>
      </c>
      <c r="D6" s="65" t="s">
        <v>398</v>
      </c>
      <c r="E6" s="72" t="s">
        <v>399</v>
      </c>
      <c r="F6" s="72"/>
      <c r="G6" s="66" t="s">
        <v>400</v>
      </c>
    </row>
    <row r="7" spans="1:24">
      <c r="A7" s="63">
        <v>3</v>
      </c>
      <c r="B7" s="64" t="s">
        <v>21</v>
      </c>
      <c r="C7" s="64" t="s">
        <v>206</v>
      </c>
      <c r="D7" s="65" t="s">
        <v>401</v>
      </c>
      <c r="E7" s="72" t="s">
        <v>399</v>
      </c>
      <c r="F7" s="72"/>
      <c r="G7" s="66" t="s">
        <v>402</v>
      </c>
    </row>
    <row r="8" spans="1:24">
      <c r="A8" s="63">
        <v>4</v>
      </c>
      <c r="B8" s="64" t="s">
        <v>21</v>
      </c>
      <c r="C8" s="64" t="s">
        <v>206</v>
      </c>
      <c r="D8" s="65" t="s">
        <v>403</v>
      </c>
      <c r="E8" s="72" t="s">
        <v>399</v>
      </c>
      <c r="F8" s="72"/>
      <c r="G8" s="66" t="s">
        <v>404</v>
      </c>
    </row>
    <row r="9" spans="1:24">
      <c r="A9" s="63">
        <v>5</v>
      </c>
      <c r="B9" s="64" t="s">
        <v>21</v>
      </c>
      <c r="C9" s="64" t="s">
        <v>206</v>
      </c>
      <c r="D9" s="65" t="s">
        <v>403</v>
      </c>
      <c r="E9" s="72" t="s">
        <v>399</v>
      </c>
      <c r="F9" s="72"/>
      <c r="G9" s="66" t="s">
        <v>405</v>
      </c>
    </row>
    <row r="10" spans="1:24">
      <c r="A10" s="63">
        <v>6</v>
      </c>
      <c r="B10" s="64" t="s">
        <v>21</v>
      </c>
      <c r="C10" s="64" t="s">
        <v>206</v>
      </c>
      <c r="D10" s="65" t="s">
        <v>21</v>
      </c>
      <c r="E10" s="72" t="s">
        <v>399</v>
      </c>
      <c r="F10" s="72"/>
      <c r="G10" s="66" t="s">
        <v>406</v>
      </c>
    </row>
    <row r="11" spans="1:24">
      <c r="A11" s="63">
        <v>7</v>
      </c>
      <c r="B11" s="64" t="s">
        <v>21</v>
      </c>
      <c r="C11" s="64" t="s">
        <v>206</v>
      </c>
      <c r="D11" s="65" t="s">
        <v>407</v>
      </c>
      <c r="E11" s="72" t="s">
        <v>399</v>
      </c>
      <c r="F11" s="72" t="s">
        <v>408</v>
      </c>
      <c r="G11" s="66" t="s">
        <v>409</v>
      </c>
    </row>
    <row r="12" spans="1:24">
      <c r="A12" s="63">
        <v>8</v>
      </c>
      <c r="B12" s="64" t="s">
        <v>21</v>
      </c>
      <c r="C12" s="64" t="s">
        <v>206</v>
      </c>
      <c r="D12" s="65" t="s">
        <v>410</v>
      </c>
      <c r="E12" s="72" t="s">
        <v>399</v>
      </c>
      <c r="F12" s="72"/>
      <c r="G12" s="66" t="s">
        <v>411</v>
      </c>
    </row>
    <row r="13" spans="1:24">
      <c r="A13" s="63">
        <v>9</v>
      </c>
      <c r="B13" s="64" t="s">
        <v>21</v>
      </c>
      <c r="C13" s="64" t="s">
        <v>206</v>
      </c>
      <c r="D13" s="65" t="s">
        <v>398</v>
      </c>
      <c r="E13" s="72" t="s">
        <v>399</v>
      </c>
      <c r="F13" s="72"/>
      <c r="G13" s="66" t="s">
        <v>412</v>
      </c>
    </row>
    <row r="14" spans="1:24">
      <c r="A14" s="63">
        <v>10</v>
      </c>
      <c r="B14" s="64" t="s">
        <v>21</v>
      </c>
      <c r="C14" s="64" t="s">
        <v>206</v>
      </c>
      <c r="D14" s="65" t="s">
        <v>413</v>
      </c>
      <c r="E14" s="72" t="s">
        <v>399</v>
      </c>
      <c r="F14" s="72"/>
      <c r="G14" s="66" t="s">
        <v>414</v>
      </c>
    </row>
    <row r="15" spans="1:24">
      <c r="A15" s="63">
        <v>11</v>
      </c>
      <c r="B15" s="64" t="s">
        <v>21</v>
      </c>
      <c r="C15" s="64" t="s">
        <v>206</v>
      </c>
      <c r="D15" s="65" t="s">
        <v>398</v>
      </c>
      <c r="E15" s="72" t="s">
        <v>399</v>
      </c>
      <c r="F15" s="72"/>
      <c r="G15" s="66" t="s">
        <v>415</v>
      </c>
    </row>
    <row r="16" spans="1:24">
      <c r="A16" s="63">
        <v>12</v>
      </c>
      <c r="B16" s="64" t="s">
        <v>21</v>
      </c>
      <c r="C16" s="64" t="s">
        <v>206</v>
      </c>
      <c r="D16" s="487" t="s">
        <v>416</v>
      </c>
      <c r="E16" s="72" t="s">
        <v>399</v>
      </c>
      <c r="F16" s="72"/>
      <c r="G16" s="489" t="s">
        <v>417</v>
      </c>
    </row>
    <row r="17" spans="1:8">
      <c r="A17" s="63">
        <v>13</v>
      </c>
      <c r="B17" s="64" t="s">
        <v>21</v>
      </c>
      <c r="C17" s="64" t="s">
        <v>206</v>
      </c>
      <c r="D17" s="487" t="s">
        <v>418</v>
      </c>
      <c r="E17" s="72" t="s">
        <v>399</v>
      </c>
      <c r="F17" s="72"/>
      <c r="G17" s="489" t="s">
        <v>419</v>
      </c>
    </row>
    <row r="18" spans="1:8">
      <c r="A18" s="63">
        <v>14</v>
      </c>
      <c r="B18" s="64" t="s">
        <v>21</v>
      </c>
      <c r="C18" s="64" t="s">
        <v>206</v>
      </c>
      <c r="D18" s="487" t="s">
        <v>420</v>
      </c>
      <c r="E18" s="72" t="s">
        <v>399</v>
      </c>
      <c r="F18" s="72"/>
      <c r="G18" s="489" t="s">
        <v>421</v>
      </c>
    </row>
    <row r="19" spans="1:8">
      <c r="A19" s="63">
        <v>15</v>
      </c>
      <c r="B19" s="67" t="s">
        <v>21</v>
      </c>
      <c r="C19" s="64" t="s">
        <v>206</v>
      </c>
      <c r="D19" s="488" t="s">
        <v>422</v>
      </c>
      <c r="E19" s="73" t="s">
        <v>399</v>
      </c>
      <c r="F19" s="73"/>
      <c r="G19" s="489" t="s">
        <v>423</v>
      </c>
    </row>
    <row r="20" spans="1:8">
      <c r="A20" s="63">
        <v>16</v>
      </c>
      <c r="B20" s="67" t="s">
        <v>21</v>
      </c>
      <c r="C20" s="64" t="s">
        <v>206</v>
      </c>
      <c r="D20" s="488" t="s">
        <v>424</v>
      </c>
      <c r="E20" s="73" t="s">
        <v>399</v>
      </c>
      <c r="F20" s="73"/>
      <c r="G20" s="489" t="s">
        <v>425</v>
      </c>
    </row>
    <row r="21" spans="1:8" ht="64.5" customHeight="1">
      <c r="A21" s="63">
        <v>17</v>
      </c>
      <c r="B21" s="64" t="s">
        <v>22</v>
      </c>
      <c r="C21" s="64" t="s">
        <v>78</v>
      </c>
      <c r="D21" s="65" t="s">
        <v>426</v>
      </c>
      <c r="E21" s="72" t="s">
        <v>399</v>
      </c>
      <c r="F21" s="72"/>
      <c r="G21" s="66" t="s">
        <v>427</v>
      </c>
    </row>
    <row r="22" spans="1:8" ht="63" customHeight="1">
      <c r="A22" s="63">
        <v>18</v>
      </c>
      <c r="B22" s="64" t="s">
        <v>22</v>
      </c>
      <c r="C22" s="64" t="s">
        <v>78</v>
      </c>
      <c r="D22" s="65" t="s">
        <v>426</v>
      </c>
      <c r="E22" s="72" t="s">
        <v>399</v>
      </c>
      <c r="F22" s="72"/>
      <c r="G22" s="66" t="s">
        <v>428</v>
      </c>
    </row>
    <row r="23" spans="1:8" ht="49.5" customHeight="1">
      <c r="A23" s="63">
        <v>19</v>
      </c>
      <c r="B23" s="64" t="s">
        <v>22</v>
      </c>
      <c r="C23" s="64" t="s">
        <v>78</v>
      </c>
      <c r="D23" s="65" t="s">
        <v>426</v>
      </c>
      <c r="E23" s="72" t="s">
        <v>429</v>
      </c>
      <c r="F23" s="72"/>
      <c r="G23" s="66" t="s">
        <v>430</v>
      </c>
    </row>
    <row r="24" spans="1:8">
      <c r="A24" s="63">
        <v>20</v>
      </c>
      <c r="B24" s="64" t="s">
        <v>22</v>
      </c>
      <c r="C24" s="64" t="s">
        <v>78</v>
      </c>
      <c r="D24" s="65" t="s">
        <v>431</v>
      </c>
      <c r="E24" s="72" t="s">
        <v>399</v>
      </c>
      <c r="F24" s="72" t="s">
        <v>432</v>
      </c>
      <c r="G24" s="66" t="s">
        <v>433</v>
      </c>
    </row>
    <row r="25" spans="1:8">
      <c r="A25" s="63">
        <v>21</v>
      </c>
      <c r="B25" s="64" t="s">
        <v>22</v>
      </c>
      <c r="C25" s="64" t="s">
        <v>78</v>
      </c>
      <c r="D25" s="65" t="s">
        <v>434</v>
      </c>
      <c r="E25" s="72" t="s">
        <v>399</v>
      </c>
      <c r="F25" s="72"/>
      <c r="G25" s="66" t="s">
        <v>435</v>
      </c>
    </row>
    <row r="26" spans="1:8">
      <c r="A26" s="63">
        <v>22</v>
      </c>
      <c r="B26" s="64" t="s">
        <v>22</v>
      </c>
      <c r="C26" s="64" t="s">
        <v>78</v>
      </c>
      <c r="D26" s="65" t="s">
        <v>434</v>
      </c>
      <c r="E26" s="72" t="s">
        <v>399</v>
      </c>
      <c r="F26" s="72"/>
      <c r="G26" s="66" t="s">
        <v>436</v>
      </c>
    </row>
    <row r="27" spans="1:8">
      <c r="A27" s="63">
        <v>23</v>
      </c>
      <c r="B27" s="64" t="s">
        <v>22</v>
      </c>
      <c r="C27" s="64" t="s">
        <v>78</v>
      </c>
      <c r="D27" s="66"/>
      <c r="E27" s="72" t="s">
        <v>399</v>
      </c>
      <c r="F27" s="72"/>
      <c r="G27" s="66" t="s">
        <v>437</v>
      </c>
    </row>
    <row r="28" spans="1:8">
      <c r="A28" s="63">
        <v>24</v>
      </c>
      <c r="B28" s="64" t="s">
        <v>22</v>
      </c>
      <c r="C28" s="64" t="s">
        <v>78</v>
      </c>
      <c r="D28" s="65" t="s">
        <v>438</v>
      </c>
      <c r="E28" s="72" t="s">
        <v>399</v>
      </c>
      <c r="F28" s="72"/>
      <c r="G28" s="66" t="s">
        <v>439</v>
      </c>
    </row>
    <row r="29" spans="1:8">
      <c r="A29" s="63">
        <v>25</v>
      </c>
      <c r="B29" s="64" t="s">
        <v>22</v>
      </c>
      <c r="C29" s="64" t="s">
        <v>78</v>
      </c>
      <c r="D29" s="65" t="s">
        <v>438</v>
      </c>
      <c r="E29" s="72" t="s">
        <v>399</v>
      </c>
      <c r="F29" s="72"/>
      <c r="G29" s="66" t="s">
        <v>440</v>
      </c>
    </row>
    <row r="30" spans="1:8">
      <c r="A30" s="63">
        <v>26</v>
      </c>
      <c r="B30" s="64" t="s">
        <v>22</v>
      </c>
      <c r="C30" s="64" t="s">
        <v>78</v>
      </c>
      <c r="D30" s="65" t="s">
        <v>441</v>
      </c>
      <c r="E30" s="72" t="s">
        <v>399</v>
      </c>
      <c r="F30" s="72"/>
      <c r="G30" s="66" t="s">
        <v>411</v>
      </c>
    </row>
    <row r="31" spans="1:8">
      <c r="A31" s="63">
        <v>27</v>
      </c>
      <c r="B31" s="530" t="s">
        <v>22</v>
      </c>
      <c r="C31" s="530" t="s">
        <v>78</v>
      </c>
      <c r="D31" s="531" t="s">
        <v>434</v>
      </c>
      <c r="E31" s="532" t="s">
        <v>399</v>
      </c>
      <c r="F31" s="532"/>
      <c r="G31" s="533" t="s">
        <v>442</v>
      </c>
    </row>
    <row r="32" spans="1:8">
      <c r="A32" s="63">
        <v>28</v>
      </c>
      <c r="B32" s="526" t="s">
        <v>22</v>
      </c>
      <c r="C32" s="527" t="s">
        <v>78</v>
      </c>
      <c r="D32" s="538" t="s">
        <v>443</v>
      </c>
      <c r="E32" s="528" t="s">
        <v>399</v>
      </c>
      <c r="F32" s="528"/>
      <c r="G32" s="538" t="s">
        <v>444</v>
      </c>
      <c r="H32" s="57"/>
    </row>
    <row r="33" spans="1:8">
      <c r="A33" s="63">
        <v>29</v>
      </c>
      <c r="B33" s="526" t="s">
        <v>22</v>
      </c>
      <c r="C33" s="527" t="s">
        <v>78</v>
      </c>
      <c r="D33" s="529" t="s">
        <v>434</v>
      </c>
      <c r="E33" s="528" t="s">
        <v>399</v>
      </c>
      <c r="F33" s="539" t="s">
        <v>445</v>
      </c>
      <c r="G33" s="538" t="s">
        <v>446</v>
      </c>
      <c r="H33" s="57"/>
    </row>
    <row r="34" spans="1:8">
      <c r="A34" s="63">
        <v>30</v>
      </c>
      <c r="B34" s="526" t="s">
        <v>22</v>
      </c>
      <c r="C34" s="527" t="s">
        <v>78</v>
      </c>
      <c r="D34" s="529" t="s">
        <v>434</v>
      </c>
      <c r="E34" s="528" t="s">
        <v>399</v>
      </c>
      <c r="F34" s="539" t="s">
        <v>445</v>
      </c>
      <c r="G34" s="538" t="s">
        <v>447</v>
      </c>
      <c r="H34" s="57"/>
    </row>
    <row r="35" spans="1:8" ht="33" customHeight="1">
      <c r="A35" s="63">
        <v>31</v>
      </c>
      <c r="B35" s="534" t="s">
        <v>31</v>
      </c>
      <c r="C35" s="534" t="s">
        <v>359</v>
      </c>
      <c r="D35" s="535" t="s">
        <v>448</v>
      </c>
      <c r="E35" s="536" t="s">
        <v>399</v>
      </c>
      <c r="F35" s="536"/>
      <c r="G35" s="537" t="s">
        <v>449</v>
      </c>
    </row>
    <row r="36" spans="1:8">
      <c r="A36" s="63">
        <v>32</v>
      </c>
      <c r="B36" s="64" t="s">
        <v>31</v>
      </c>
      <c r="C36" s="64" t="s">
        <v>359</v>
      </c>
      <c r="D36" s="65" t="s">
        <v>448</v>
      </c>
      <c r="E36" s="72" t="s">
        <v>399</v>
      </c>
      <c r="F36" s="72"/>
      <c r="G36" s="66" t="s">
        <v>450</v>
      </c>
    </row>
    <row r="37" spans="1:8">
      <c r="A37" s="63">
        <v>33</v>
      </c>
      <c r="B37" s="64" t="s">
        <v>451</v>
      </c>
      <c r="C37" s="64" t="s">
        <v>452</v>
      </c>
      <c r="D37" s="65" t="s">
        <v>453</v>
      </c>
      <c r="E37" s="72" t="s">
        <v>399</v>
      </c>
      <c r="F37" s="72"/>
      <c r="G37" s="66" t="s">
        <v>454</v>
      </c>
    </row>
    <row r="38" spans="1:8">
      <c r="A38" s="63">
        <v>34</v>
      </c>
      <c r="B38" s="64" t="s">
        <v>451</v>
      </c>
      <c r="C38" s="64" t="s">
        <v>452</v>
      </c>
      <c r="D38" s="65" t="s">
        <v>452</v>
      </c>
      <c r="E38" s="72" t="s">
        <v>399</v>
      </c>
      <c r="F38" s="72"/>
      <c r="G38" s="66" t="s">
        <v>455</v>
      </c>
    </row>
    <row r="39" spans="1:8">
      <c r="A39" s="63">
        <v>35</v>
      </c>
      <c r="B39" s="64" t="s">
        <v>19</v>
      </c>
      <c r="C39" s="64" t="s">
        <v>102</v>
      </c>
      <c r="D39" s="65" t="s">
        <v>456</v>
      </c>
      <c r="E39" s="72" t="s">
        <v>399</v>
      </c>
      <c r="F39" s="72"/>
      <c r="G39" s="66" t="s">
        <v>457</v>
      </c>
    </row>
    <row r="40" spans="1:8">
      <c r="A40" s="63">
        <v>36</v>
      </c>
      <c r="B40" s="64" t="s">
        <v>19</v>
      </c>
      <c r="C40" s="64" t="s">
        <v>102</v>
      </c>
      <c r="D40" s="65" t="s">
        <v>458</v>
      </c>
      <c r="E40" s="72" t="s">
        <v>399</v>
      </c>
      <c r="F40" s="72"/>
      <c r="G40" s="66" t="s">
        <v>459</v>
      </c>
    </row>
    <row r="41" spans="1:8" ht="31.5">
      <c r="A41" s="63">
        <v>37</v>
      </c>
      <c r="B41" s="64" t="s">
        <v>19</v>
      </c>
      <c r="C41" s="64" t="s">
        <v>102</v>
      </c>
      <c r="D41" s="65" t="s">
        <v>460</v>
      </c>
      <c r="E41" s="72" t="s">
        <v>399</v>
      </c>
      <c r="F41" s="72"/>
      <c r="G41" s="66" t="s">
        <v>461</v>
      </c>
    </row>
    <row r="42" spans="1:8">
      <c r="A42" s="63">
        <v>38</v>
      </c>
      <c r="B42" s="64" t="s">
        <v>19</v>
      </c>
      <c r="C42" s="64" t="s">
        <v>102</v>
      </c>
      <c r="D42" s="65" t="s">
        <v>462</v>
      </c>
      <c r="E42" s="72" t="s">
        <v>399</v>
      </c>
      <c r="F42" s="72" t="s">
        <v>463</v>
      </c>
      <c r="G42" s="66" t="s">
        <v>464</v>
      </c>
    </row>
    <row r="43" spans="1:8" ht="31.5">
      <c r="A43" s="63">
        <v>39</v>
      </c>
      <c r="B43" s="64" t="s">
        <v>19</v>
      </c>
      <c r="C43" s="64" t="s">
        <v>102</v>
      </c>
      <c r="D43" s="65" t="s">
        <v>465</v>
      </c>
      <c r="E43" s="72" t="s">
        <v>399</v>
      </c>
      <c r="F43" s="72" t="s">
        <v>466</v>
      </c>
      <c r="G43" s="66" t="s">
        <v>467</v>
      </c>
    </row>
    <row r="44" spans="1:8">
      <c r="A44" s="63">
        <v>40</v>
      </c>
      <c r="B44" s="64" t="s">
        <v>19</v>
      </c>
      <c r="C44" s="64" t="s">
        <v>102</v>
      </c>
      <c r="D44" s="65" t="s">
        <v>468</v>
      </c>
      <c r="E44" s="72" t="s">
        <v>399</v>
      </c>
      <c r="F44" s="72"/>
      <c r="G44" s="66" t="s">
        <v>469</v>
      </c>
    </row>
    <row r="45" spans="1:8">
      <c r="A45" s="63">
        <v>41</v>
      </c>
      <c r="B45" s="64" t="s">
        <v>19</v>
      </c>
      <c r="C45" s="64" t="s">
        <v>102</v>
      </c>
      <c r="D45" s="65" t="s">
        <v>470</v>
      </c>
      <c r="E45" s="72" t="s">
        <v>399</v>
      </c>
      <c r="F45" s="72" t="s">
        <v>471</v>
      </c>
      <c r="G45" s="66" t="s">
        <v>472</v>
      </c>
    </row>
    <row r="46" spans="1:8">
      <c r="A46" s="63">
        <v>42</v>
      </c>
      <c r="B46" s="64" t="s">
        <v>19</v>
      </c>
      <c r="C46" s="64" t="s">
        <v>102</v>
      </c>
      <c r="D46" s="65" t="s">
        <v>473</v>
      </c>
      <c r="E46" s="72" t="s">
        <v>399</v>
      </c>
      <c r="F46" s="72"/>
      <c r="G46" s="66" t="s">
        <v>436</v>
      </c>
    </row>
    <row r="47" spans="1:8">
      <c r="A47" s="63">
        <v>43</v>
      </c>
      <c r="B47" s="64" t="s">
        <v>19</v>
      </c>
      <c r="C47" s="64" t="s">
        <v>102</v>
      </c>
      <c r="D47" s="65" t="s">
        <v>474</v>
      </c>
      <c r="E47" s="72" t="s">
        <v>399</v>
      </c>
      <c r="F47" s="72" t="s">
        <v>475</v>
      </c>
      <c r="G47" s="66" t="s">
        <v>476</v>
      </c>
    </row>
    <row r="48" spans="1:8">
      <c r="A48" s="63">
        <v>44</v>
      </c>
      <c r="B48" s="64" t="s">
        <v>19</v>
      </c>
      <c r="C48" s="64" t="s">
        <v>102</v>
      </c>
      <c r="D48" s="65" t="s">
        <v>477</v>
      </c>
      <c r="E48" s="72" t="s">
        <v>399</v>
      </c>
      <c r="F48" s="72" t="s">
        <v>478</v>
      </c>
      <c r="G48" s="66" t="s">
        <v>479</v>
      </c>
    </row>
    <row r="49" spans="1:7">
      <c r="A49" s="63">
        <v>45</v>
      </c>
      <c r="B49" s="64" t="s">
        <v>19</v>
      </c>
      <c r="C49" s="64" t="s">
        <v>102</v>
      </c>
      <c r="D49" s="65" t="s">
        <v>480</v>
      </c>
      <c r="E49" s="72" t="s">
        <v>481</v>
      </c>
      <c r="F49" s="72"/>
      <c r="G49" s="66" t="s">
        <v>482</v>
      </c>
    </row>
    <row r="50" spans="1:7">
      <c r="A50" s="63">
        <v>46</v>
      </c>
      <c r="B50" s="64" t="s">
        <v>19</v>
      </c>
      <c r="C50" s="64" t="s">
        <v>102</v>
      </c>
      <c r="D50" s="65" t="s">
        <v>483</v>
      </c>
      <c r="E50" s="72" t="s">
        <v>399</v>
      </c>
      <c r="F50" s="72" t="s">
        <v>466</v>
      </c>
      <c r="G50" s="66" t="s">
        <v>484</v>
      </c>
    </row>
    <row r="51" spans="1:7">
      <c r="A51" s="63">
        <v>47</v>
      </c>
      <c r="B51" s="64" t="s">
        <v>19</v>
      </c>
      <c r="C51" s="64" t="s">
        <v>102</v>
      </c>
      <c r="D51" s="65" t="s">
        <v>485</v>
      </c>
      <c r="E51" s="72" t="s">
        <v>399</v>
      </c>
      <c r="F51" s="72" t="s">
        <v>475</v>
      </c>
      <c r="G51" s="66" t="s">
        <v>486</v>
      </c>
    </row>
    <row r="52" spans="1:7" ht="31.5">
      <c r="A52" s="63">
        <v>48</v>
      </c>
      <c r="B52" s="64" t="s">
        <v>19</v>
      </c>
      <c r="C52" s="64" t="s">
        <v>102</v>
      </c>
      <c r="D52" s="65" t="s">
        <v>487</v>
      </c>
      <c r="E52" s="72" t="s">
        <v>399</v>
      </c>
      <c r="F52" s="72" t="s">
        <v>488</v>
      </c>
      <c r="G52" s="66" t="s">
        <v>489</v>
      </c>
    </row>
    <row r="53" spans="1:7">
      <c r="A53" s="63">
        <v>49</v>
      </c>
      <c r="B53" s="64" t="s">
        <v>19</v>
      </c>
      <c r="C53" s="64" t="s">
        <v>102</v>
      </c>
      <c r="D53" s="65" t="s">
        <v>490</v>
      </c>
      <c r="E53" s="72" t="s">
        <v>399</v>
      </c>
      <c r="F53" s="72"/>
      <c r="G53" s="66" t="s">
        <v>411</v>
      </c>
    </row>
    <row r="54" spans="1:7">
      <c r="A54" s="63">
        <v>50</v>
      </c>
      <c r="B54" s="64" t="s">
        <v>19</v>
      </c>
      <c r="C54" s="64" t="s">
        <v>102</v>
      </c>
      <c r="D54" s="65" t="s">
        <v>491</v>
      </c>
      <c r="E54" s="72" t="s">
        <v>399</v>
      </c>
      <c r="F54" s="72"/>
      <c r="G54" s="533" t="s">
        <v>492</v>
      </c>
    </row>
    <row r="55" spans="1:7">
      <c r="A55" s="63">
        <v>51</v>
      </c>
      <c r="B55" s="64" t="s">
        <v>19</v>
      </c>
      <c r="C55" s="64" t="s">
        <v>102</v>
      </c>
      <c r="D55" s="65" t="s">
        <v>493</v>
      </c>
      <c r="E55" s="72" t="s">
        <v>399</v>
      </c>
      <c r="F55" s="570"/>
      <c r="G55" s="709" t="s">
        <v>494</v>
      </c>
    </row>
    <row r="56" spans="1:7">
      <c r="A56" s="63">
        <v>52</v>
      </c>
      <c r="B56" s="64" t="s">
        <v>19</v>
      </c>
      <c r="C56" s="64" t="s">
        <v>102</v>
      </c>
      <c r="D56" s="65" t="s">
        <v>493</v>
      </c>
      <c r="E56" s="72" t="s">
        <v>399</v>
      </c>
      <c r="F56" s="570"/>
      <c r="G56" s="709" t="s">
        <v>495</v>
      </c>
    </row>
    <row r="57" spans="1:7">
      <c r="A57" s="63">
        <v>53</v>
      </c>
      <c r="B57" s="64" t="s">
        <v>19</v>
      </c>
      <c r="C57" s="64" t="s">
        <v>102</v>
      </c>
      <c r="D57" s="65" t="s">
        <v>496</v>
      </c>
      <c r="E57" s="72" t="s">
        <v>399</v>
      </c>
      <c r="F57" s="570"/>
      <c r="G57" s="709" t="s">
        <v>497</v>
      </c>
    </row>
    <row r="58" spans="1:7">
      <c r="A58" s="63">
        <v>54</v>
      </c>
      <c r="B58" s="64" t="s">
        <v>19</v>
      </c>
      <c r="C58" s="64" t="s">
        <v>102</v>
      </c>
      <c r="D58" s="564" t="s">
        <v>498</v>
      </c>
      <c r="E58" s="72" t="s">
        <v>399</v>
      </c>
      <c r="F58" s="570"/>
      <c r="G58" s="710" t="s">
        <v>499</v>
      </c>
    </row>
    <row r="59" spans="1:7" ht="30" customHeight="1">
      <c r="A59" s="63">
        <v>55</v>
      </c>
      <c r="B59" s="565" t="s">
        <v>19</v>
      </c>
      <c r="C59" s="566" t="s">
        <v>102</v>
      </c>
      <c r="D59" s="567" t="s">
        <v>500</v>
      </c>
      <c r="E59" s="568" t="s">
        <v>399</v>
      </c>
      <c r="F59" s="569" t="s">
        <v>501</v>
      </c>
      <c r="G59" s="567" t="s">
        <v>502</v>
      </c>
    </row>
    <row r="60" spans="1:7" ht="20.25" customHeight="1">
      <c r="A60" s="63">
        <v>56</v>
      </c>
      <c r="B60" s="64" t="s">
        <v>17</v>
      </c>
      <c r="C60" s="64" t="s">
        <v>18</v>
      </c>
      <c r="D60" s="535" t="s">
        <v>503</v>
      </c>
      <c r="E60" s="72" t="s">
        <v>399</v>
      </c>
      <c r="F60" s="72"/>
      <c r="G60" s="537" t="s">
        <v>504</v>
      </c>
    </row>
    <row r="61" spans="1:7">
      <c r="A61" s="63">
        <v>57</v>
      </c>
      <c r="B61" s="64" t="s">
        <v>17</v>
      </c>
      <c r="C61" s="64" t="s">
        <v>18</v>
      </c>
      <c r="D61" s="65" t="s">
        <v>505</v>
      </c>
      <c r="E61" s="72" t="s">
        <v>399</v>
      </c>
      <c r="F61" s="72"/>
      <c r="G61" s="66" t="s">
        <v>506</v>
      </c>
    </row>
    <row r="62" spans="1:7">
      <c r="A62" s="63">
        <v>58</v>
      </c>
      <c r="B62" s="64" t="s">
        <v>17</v>
      </c>
      <c r="C62" s="64" t="s">
        <v>18</v>
      </c>
      <c r="D62" s="65" t="s">
        <v>507</v>
      </c>
      <c r="E62" s="72" t="s">
        <v>399</v>
      </c>
      <c r="F62" s="72"/>
      <c r="G62" s="66" t="s">
        <v>508</v>
      </c>
    </row>
    <row r="63" spans="1:7" ht="31.5">
      <c r="A63" s="63">
        <v>59</v>
      </c>
      <c r="B63" s="64" t="s">
        <v>17</v>
      </c>
      <c r="C63" s="64" t="s">
        <v>18</v>
      </c>
      <c r="D63" s="65" t="s">
        <v>505</v>
      </c>
      <c r="E63" s="72" t="s">
        <v>399</v>
      </c>
      <c r="F63" s="72"/>
      <c r="G63" s="66" t="s">
        <v>509</v>
      </c>
    </row>
    <row r="64" spans="1:7">
      <c r="A64" s="63">
        <v>60</v>
      </c>
      <c r="B64" s="64" t="s">
        <v>17</v>
      </c>
      <c r="C64" s="64" t="s">
        <v>18</v>
      </c>
      <c r="D64" s="65" t="s">
        <v>510</v>
      </c>
      <c r="E64" s="72" t="s">
        <v>399</v>
      </c>
      <c r="F64" s="72"/>
      <c r="G64" s="66" t="s">
        <v>511</v>
      </c>
    </row>
    <row r="65" spans="1:7" ht="31.5">
      <c r="A65" s="63">
        <v>61</v>
      </c>
      <c r="B65" s="64" t="s">
        <v>17</v>
      </c>
      <c r="C65" s="64" t="s">
        <v>18</v>
      </c>
      <c r="D65" s="65" t="s">
        <v>512</v>
      </c>
      <c r="E65" s="72" t="s">
        <v>399</v>
      </c>
      <c r="F65" s="72"/>
      <c r="G65" s="66" t="s">
        <v>513</v>
      </c>
    </row>
    <row r="66" spans="1:7" ht="31.5">
      <c r="A66" s="63">
        <v>62</v>
      </c>
      <c r="B66" s="64" t="s">
        <v>17</v>
      </c>
      <c r="C66" s="64" t="s">
        <v>18</v>
      </c>
      <c r="D66" s="65" t="s">
        <v>514</v>
      </c>
      <c r="E66" s="72" t="s">
        <v>399</v>
      </c>
      <c r="F66" s="72"/>
      <c r="G66" s="66" t="s">
        <v>204</v>
      </c>
    </row>
    <row r="67" spans="1:7">
      <c r="A67" s="63">
        <v>63</v>
      </c>
      <c r="B67" s="64" t="s">
        <v>17</v>
      </c>
      <c r="C67" s="64" t="s">
        <v>18</v>
      </c>
      <c r="D67" s="65" t="s">
        <v>515</v>
      </c>
      <c r="E67" s="72" t="s">
        <v>399</v>
      </c>
      <c r="F67" s="72"/>
      <c r="G67" s="66" t="s">
        <v>516</v>
      </c>
    </row>
    <row r="68" spans="1:7">
      <c r="A68" s="63">
        <v>64</v>
      </c>
      <c r="B68" s="64" t="s">
        <v>17</v>
      </c>
      <c r="C68" s="64" t="s">
        <v>18</v>
      </c>
      <c r="D68" s="65" t="s">
        <v>510</v>
      </c>
      <c r="E68" s="72" t="s">
        <v>399</v>
      </c>
      <c r="F68" s="72"/>
      <c r="G68" s="66" t="s">
        <v>517</v>
      </c>
    </row>
    <row r="69" spans="1:7">
      <c r="A69" s="63">
        <v>65</v>
      </c>
      <c r="B69" s="64" t="s">
        <v>17</v>
      </c>
      <c r="C69" s="64" t="s">
        <v>18</v>
      </c>
      <c r="D69" s="65" t="s">
        <v>518</v>
      </c>
      <c r="E69" s="72" t="s">
        <v>399</v>
      </c>
      <c r="F69" s="72"/>
      <c r="G69" s="66" t="s">
        <v>519</v>
      </c>
    </row>
    <row r="70" spans="1:7">
      <c r="A70" s="63">
        <v>66</v>
      </c>
      <c r="B70" s="64" t="s">
        <v>17</v>
      </c>
      <c r="C70" s="64" t="s">
        <v>18</v>
      </c>
      <c r="D70" s="65" t="s">
        <v>520</v>
      </c>
      <c r="E70" s="72" t="s">
        <v>399</v>
      </c>
      <c r="F70" s="72"/>
      <c r="G70" s="66" t="s">
        <v>521</v>
      </c>
    </row>
    <row r="71" spans="1:7" ht="31.5">
      <c r="A71" s="63">
        <v>67</v>
      </c>
      <c r="B71" s="64" t="s">
        <v>17</v>
      </c>
      <c r="C71" s="64" t="s">
        <v>18</v>
      </c>
      <c r="D71" s="65" t="s">
        <v>522</v>
      </c>
      <c r="E71" s="72" t="s">
        <v>399</v>
      </c>
      <c r="F71" s="72"/>
      <c r="G71" s="66" t="s">
        <v>523</v>
      </c>
    </row>
    <row r="72" spans="1:7">
      <c r="A72" s="63">
        <v>68</v>
      </c>
      <c r="B72" s="64" t="s">
        <v>17</v>
      </c>
      <c r="C72" s="64" t="s">
        <v>18</v>
      </c>
      <c r="D72" s="65" t="s">
        <v>524</v>
      </c>
      <c r="E72" s="72" t="s">
        <v>399</v>
      </c>
      <c r="F72" s="72"/>
      <c r="G72" s="66" t="s">
        <v>411</v>
      </c>
    </row>
    <row r="73" spans="1:7">
      <c r="A73" s="63">
        <v>69</v>
      </c>
      <c r="B73" s="64" t="s">
        <v>17</v>
      </c>
      <c r="C73" s="64" t="s">
        <v>18</v>
      </c>
      <c r="D73" s="65" t="s">
        <v>514</v>
      </c>
      <c r="E73" s="72" t="s">
        <v>399</v>
      </c>
      <c r="F73" s="72"/>
      <c r="G73" s="66" t="s">
        <v>525</v>
      </c>
    </row>
    <row r="74" spans="1:7">
      <c r="A74" s="63">
        <v>70</v>
      </c>
      <c r="B74" s="64" t="s">
        <v>17</v>
      </c>
      <c r="C74" s="64" t="s">
        <v>18</v>
      </c>
      <c r="D74" s="65" t="s">
        <v>526</v>
      </c>
      <c r="E74" s="72" t="s">
        <v>399</v>
      </c>
      <c r="F74" s="72"/>
      <c r="G74" s="66" t="s">
        <v>527</v>
      </c>
    </row>
    <row r="75" spans="1:7">
      <c r="A75" s="63">
        <v>71</v>
      </c>
      <c r="B75" s="64" t="s">
        <v>17</v>
      </c>
      <c r="C75" s="64" t="s">
        <v>18</v>
      </c>
      <c r="D75" s="65" t="s">
        <v>528</v>
      </c>
      <c r="E75" s="72" t="s">
        <v>399</v>
      </c>
      <c r="F75" s="72"/>
      <c r="G75" s="66" t="s">
        <v>529</v>
      </c>
    </row>
    <row r="76" spans="1:7">
      <c r="A76" s="63">
        <v>72</v>
      </c>
      <c r="B76" s="64" t="s">
        <v>17</v>
      </c>
      <c r="C76" s="64" t="s">
        <v>18</v>
      </c>
      <c r="D76" s="65" t="s">
        <v>530</v>
      </c>
      <c r="E76" s="72" t="s">
        <v>399</v>
      </c>
      <c r="F76" s="72"/>
      <c r="G76" s="66" t="s">
        <v>531</v>
      </c>
    </row>
    <row r="77" spans="1:7">
      <c r="A77" s="63">
        <v>73</v>
      </c>
      <c r="B77" s="64" t="s">
        <v>17</v>
      </c>
      <c r="C77" s="64" t="s">
        <v>18</v>
      </c>
      <c r="D77" s="65" t="s">
        <v>532</v>
      </c>
      <c r="E77" s="72" t="s">
        <v>399</v>
      </c>
      <c r="F77" s="72"/>
      <c r="G77" s="66" t="s">
        <v>533</v>
      </c>
    </row>
    <row r="78" spans="1:7">
      <c r="A78" s="63">
        <v>74</v>
      </c>
      <c r="B78" s="64" t="s">
        <v>17</v>
      </c>
      <c r="C78" s="64" t="s">
        <v>18</v>
      </c>
      <c r="D78" s="65" t="s">
        <v>534</v>
      </c>
      <c r="E78" s="72" t="s">
        <v>399</v>
      </c>
      <c r="F78" s="72"/>
      <c r="G78" s="66" t="s">
        <v>535</v>
      </c>
    </row>
    <row r="79" spans="1:7" ht="31.5">
      <c r="A79" s="63">
        <v>75</v>
      </c>
      <c r="B79" s="64" t="s">
        <v>17</v>
      </c>
      <c r="C79" s="64" t="s">
        <v>18</v>
      </c>
      <c r="D79" s="65" t="s">
        <v>536</v>
      </c>
      <c r="E79" s="72" t="s">
        <v>399</v>
      </c>
      <c r="F79" s="72" t="s">
        <v>471</v>
      </c>
      <c r="G79" s="66" t="s">
        <v>537</v>
      </c>
    </row>
    <row r="80" spans="1:7" ht="31.5">
      <c r="A80" s="63">
        <v>76</v>
      </c>
      <c r="B80" s="64" t="s">
        <v>17</v>
      </c>
      <c r="C80" s="64" t="s">
        <v>18</v>
      </c>
      <c r="D80" s="65" t="s">
        <v>538</v>
      </c>
      <c r="E80" s="72" t="s">
        <v>399</v>
      </c>
      <c r="F80" s="72"/>
      <c r="G80" s="66" t="s">
        <v>539</v>
      </c>
    </row>
    <row r="81" spans="1:7">
      <c r="A81" s="63">
        <v>77</v>
      </c>
      <c r="B81" s="64" t="s">
        <v>17</v>
      </c>
      <c r="C81" s="64" t="s">
        <v>18</v>
      </c>
      <c r="D81" s="65" t="s">
        <v>540</v>
      </c>
      <c r="E81" s="72" t="s">
        <v>399</v>
      </c>
      <c r="F81" s="72" t="s">
        <v>475</v>
      </c>
      <c r="G81" s="66" t="s">
        <v>541</v>
      </c>
    </row>
    <row r="82" spans="1:7">
      <c r="A82" s="63">
        <v>78</v>
      </c>
      <c r="B82" s="64" t="s">
        <v>17</v>
      </c>
      <c r="C82" s="64" t="s">
        <v>18</v>
      </c>
      <c r="D82" s="65" t="s">
        <v>542</v>
      </c>
      <c r="E82" s="72" t="s">
        <v>399</v>
      </c>
      <c r="F82" s="72"/>
      <c r="G82" s="66" t="s">
        <v>543</v>
      </c>
    </row>
    <row r="83" spans="1:7">
      <c r="A83" s="63">
        <v>79</v>
      </c>
      <c r="B83" s="64" t="s">
        <v>17</v>
      </c>
      <c r="C83" s="64" t="s">
        <v>18</v>
      </c>
      <c r="D83" s="65" t="s">
        <v>544</v>
      </c>
      <c r="E83" s="72" t="s">
        <v>399</v>
      </c>
      <c r="F83" s="72"/>
      <c r="G83" s="66" t="s">
        <v>545</v>
      </c>
    </row>
    <row r="84" spans="1:7" ht="47.25">
      <c r="A84" s="63">
        <v>80</v>
      </c>
      <c r="B84" s="64" t="s">
        <v>17</v>
      </c>
      <c r="C84" s="64" t="s">
        <v>18</v>
      </c>
      <c r="D84" s="65" t="s">
        <v>542</v>
      </c>
      <c r="E84" s="72" t="s">
        <v>399</v>
      </c>
      <c r="F84" s="72" t="s">
        <v>546</v>
      </c>
      <c r="G84" s="66" t="s">
        <v>547</v>
      </c>
    </row>
    <row r="85" spans="1:7">
      <c r="A85" s="63">
        <v>81</v>
      </c>
      <c r="B85" s="64" t="s">
        <v>17</v>
      </c>
      <c r="C85" s="64" t="s">
        <v>18</v>
      </c>
      <c r="D85" s="65" t="s">
        <v>534</v>
      </c>
      <c r="E85" s="72" t="s">
        <v>399</v>
      </c>
      <c r="F85" s="72"/>
      <c r="G85" s="66" t="s">
        <v>548</v>
      </c>
    </row>
    <row r="86" spans="1:7">
      <c r="A86" s="63">
        <v>82</v>
      </c>
      <c r="B86" s="64" t="s">
        <v>17</v>
      </c>
      <c r="C86" s="64" t="s">
        <v>18</v>
      </c>
      <c r="D86" s="65" t="s">
        <v>549</v>
      </c>
      <c r="E86" s="72" t="s">
        <v>399</v>
      </c>
      <c r="F86" s="72" t="s">
        <v>550</v>
      </c>
      <c r="G86" s="66" t="s">
        <v>551</v>
      </c>
    </row>
    <row r="87" spans="1:7">
      <c r="A87" s="63">
        <v>83</v>
      </c>
      <c r="B87" s="64" t="s">
        <v>17</v>
      </c>
      <c r="C87" s="64" t="s">
        <v>18</v>
      </c>
      <c r="D87" s="65" t="s">
        <v>534</v>
      </c>
      <c r="E87" s="72" t="s">
        <v>399</v>
      </c>
      <c r="F87" s="72" t="s">
        <v>552</v>
      </c>
      <c r="G87" s="66" t="s">
        <v>553</v>
      </c>
    </row>
    <row r="88" spans="1:7">
      <c r="A88" s="63">
        <v>84</v>
      </c>
      <c r="B88" s="64" t="s">
        <v>17</v>
      </c>
      <c r="C88" s="64" t="s">
        <v>18</v>
      </c>
      <c r="D88" s="65" t="s">
        <v>554</v>
      </c>
      <c r="E88" s="72" t="s">
        <v>399</v>
      </c>
      <c r="F88" s="72"/>
      <c r="G88" s="66" t="s">
        <v>555</v>
      </c>
    </row>
    <row r="89" spans="1:7">
      <c r="A89" s="63">
        <v>85</v>
      </c>
      <c r="B89" s="64" t="s">
        <v>17</v>
      </c>
      <c r="C89" s="64" t="s">
        <v>18</v>
      </c>
      <c r="D89" s="65" t="s">
        <v>556</v>
      </c>
      <c r="E89" s="72" t="s">
        <v>399</v>
      </c>
      <c r="F89" s="72" t="s">
        <v>557</v>
      </c>
      <c r="G89" s="66" t="s">
        <v>558</v>
      </c>
    </row>
    <row r="90" spans="1:7">
      <c r="A90" s="63">
        <v>86</v>
      </c>
      <c r="B90" s="64" t="s">
        <v>17</v>
      </c>
      <c r="C90" s="64" t="s">
        <v>18</v>
      </c>
      <c r="D90" s="65" t="s">
        <v>559</v>
      </c>
      <c r="E90" s="72" t="s">
        <v>399</v>
      </c>
      <c r="F90" s="72"/>
      <c r="G90" s="66" t="s">
        <v>560</v>
      </c>
    </row>
    <row r="91" spans="1:7">
      <c r="A91" s="63">
        <v>87</v>
      </c>
      <c r="B91" s="64" t="s">
        <v>17</v>
      </c>
      <c r="C91" s="64" t="s">
        <v>18</v>
      </c>
      <c r="D91" s="65" t="s">
        <v>561</v>
      </c>
      <c r="E91" s="72" t="s">
        <v>399</v>
      </c>
      <c r="F91" s="72" t="s">
        <v>408</v>
      </c>
      <c r="G91" s="66" t="s">
        <v>562</v>
      </c>
    </row>
    <row r="92" spans="1:7">
      <c r="A92" s="63">
        <v>88</v>
      </c>
      <c r="B92" s="64" t="s">
        <v>17</v>
      </c>
      <c r="C92" s="64" t="s">
        <v>18</v>
      </c>
      <c r="D92" s="65" t="s">
        <v>563</v>
      </c>
      <c r="E92" s="72" t="s">
        <v>399</v>
      </c>
      <c r="F92" s="72"/>
      <c r="G92" s="66" t="s">
        <v>564</v>
      </c>
    </row>
    <row r="93" spans="1:7" ht="22.5" customHeight="1">
      <c r="A93" s="63">
        <v>89</v>
      </c>
      <c r="B93" s="565" t="s">
        <v>17</v>
      </c>
      <c r="C93" s="565" t="s">
        <v>18</v>
      </c>
      <c r="D93" s="490" t="s">
        <v>565</v>
      </c>
      <c r="E93" s="574" t="s">
        <v>399</v>
      </c>
      <c r="F93" s="574"/>
      <c r="G93" s="575" t="s">
        <v>566</v>
      </c>
    </row>
    <row r="94" spans="1:7">
      <c r="A94" s="63">
        <v>90</v>
      </c>
      <c r="B94" s="64" t="s">
        <v>17</v>
      </c>
      <c r="C94" s="64" t="s">
        <v>18</v>
      </c>
      <c r="D94" s="65" t="s">
        <v>567</v>
      </c>
      <c r="E94" s="72" t="s">
        <v>399</v>
      </c>
      <c r="F94" s="72" t="s">
        <v>568</v>
      </c>
      <c r="G94" s="66" t="s">
        <v>569</v>
      </c>
    </row>
    <row r="95" spans="1:7">
      <c r="A95" s="63">
        <v>91</v>
      </c>
      <c r="B95" s="64" t="s">
        <v>17</v>
      </c>
      <c r="C95" s="64" t="s">
        <v>18</v>
      </c>
      <c r="D95" s="65" t="s">
        <v>570</v>
      </c>
      <c r="E95" s="72" t="s">
        <v>399</v>
      </c>
      <c r="F95" s="72"/>
      <c r="G95" s="66" t="s">
        <v>571</v>
      </c>
    </row>
    <row r="96" spans="1:7">
      <c r="A96" s="63">
        <v>92</v>
      </c>
      <c r="B96" s="64" t="s">
        <v>17</v>
      </c>
      <c r="C96" s="64" t="s">
        <v>18</v>
      </c>
      <c r="D96" s="65" t="s">
        <v>572</v>
      </c>
      <c r="E96" s="72" t="s">
        <v>399</v>
      </c>
      <c r="F96" s="72"/>
      <c r="G96" s="66" t="s">
        <v>573</v>
      </c>
    </row>
    <row r="97" spans="1:7">
      <c r="A97" s="63">
        <v>93</v>
      </c>
      <c r="B97" s="64" t="s">
        <v>17</v>
      </c>
      <c r="C97" s="64" t="s">
        <v>18</v>
      </c>
      <c r="D97" s="65" t="s">
        <v>574</v>
      </c>
      <c r="E97" s="72" t="s">
        <v>399</v>
      </c>
      <c r="F97" s="72"/>
      <c r="G97" s="66" t="s">
        <v>575</v>
      </c>
    </row>
    <row r="98" spans="1:7">
      <c r="A98" s="63">
        <v>94</v>
      </c>
      <c r="B98" s="64" t="s">
        <v>17</v>
      </c>
      <c r="C98" s="64" t="s">
        <v>18</v>
      </c>
      <c r="D98" s="65" t="s">
        <v>576</v>
      </c>
      <c r="E98" s="72" t="s">
        <v>399</v>
      </c>
      <c r="F98" s="72"/>
      <c r="G98" s="66" t="s">
        <v>577</v>
      </c>
    </row>
    <row r="99" spans="1:7">
      <c r="A99" s="63">
        <v>95</v>
      </c>
      <c r="B99" s="64" t="s">
        <v>17</v>
      </c>
      <c r="C99" s="64" t="s">
        <v>18</v>
      </c>
      <c r="D99" s="65" t="s">
        <v>578</v>
      </c>
      <c r="E99" s="72" t="s">
        <v>399</v>
      </c>
      <c r="F99" s="72"/>
      <c r="G99" s="66" t="s">
        <v>579</v>
      </c>
    </row>
    <row r="100" spans="1:7">
      <c r="A100" s="63">
        <v>96</v>
      </c>
      <c r="B100" s="64" t="s">
        <v>17</v>
      </c>
      <c r="C100" s="64" t="s">
        <v>18</v>
      </c>
      <c r="D100" s="65" t="s">
        <v>580</v>
      </c>
      <c r="E100" s="72" t="s">
        <v>399</v>
      </c>
      <c r="F100" s="72" t="s">
        <v>581</v>
      </c>
      <c r="G100" s="66" t="s">
        <v>582</v>
      </c>
    </row>
    <row r="101" spans="1:7">
      <c r="A101" s="63">
        <v>97</v>
      </c>
      <c r="B101" s="64" t="s">
        <v>17</v>
      </c>
      <c r="C101" s="64" t="s">
        <v>18</v>
      </c>
      <c r="D101" s="65" t="s">
        <v>580</v>
      </c>
      <c r="E101" s="72" t="s">
        <v>399</v>
      </c>
      <c r="F101" s="72"/>
      <c r="G101" s="66" t="s">
        <v>583</v>
      </c>
    </row>
    <row r="102" spans="1:7" ht="31.5">
      <c r="A102" s="63">
        <v>98</v>
      </c>
      <c r="B102" s="64" t="s">
        <v>17</v>
      </c>
      <c r="C102" s="64" t="s">
        <v>18</v>
      </c>
      <c r="D102" s="65" t="s">
        <v>584</v>
      </c>
      <c r="E102" s="72" t="s">
        <v>399</v>
      </c>
      <c r="F102" s="72" t="s">
        <v>585</v>
      </c>
      <c r="G102" s="66" t="s">
        <v>586</v>
      </c>
    </row>
    <row r="103" spans="1:7">
      <c r="A103" s="63">
        <v>99</v>
      </c>
      <c r="B103" s="64" t="s">
        <v>17</v>
      </c>
      <c r="C103" s="64" t="s">
        <v>18</v>
      </c>
      <c r="D103" s="65" t="s">
        <v>587</v>
      </c>
      <c r="E103" s="72" t="s">
        <v>399</v>
      </c>
      <c r="F103" s="72" t="s">
        <v>588</v>
      </c>
      <c r="G103" s="66" t="s">
        <v>589</v>
      </c>
    </row>
    <row r="104" spans="1:7">
      <c r="A104" s="63">
        <v>100</v>
      </c>
      <c r="B104" s="64" t="s">
        <v>17</v>
      </c>
      <c r="C104" s="64" t="s">
        <v>18</v>
      </c>
      <c r="D104" s="65" t="s">
        <v>590</v>
      </c>
      <c r="E104" s="72" t="s">
        <v>399</v>
      </c>
      <c r="F104" s="72"/>
      <c r="G104" s="66" t="s">
        <v>591</v>
      </c>
    </row>
    <row r="105" spans="1:7">
      <c r="A105" s="63">
        <v>101</v>
      </c>
      <c r="B105" s="64" t="s">
        <v>17</v>
      </c>
      <c r="C105" s="64" t="s">
        <v>18</v>
      </c>
      <c r="D105" s="65" t="s">
        <v>592</v>
      </c>
      <c r="E105" s="72" t="s">
        <v>399</v>
      </c>
      <c r="F105" s="72"/>
      <c r="G105" s="66" t="s">
        <v>593</v>
      </c>
    </row>
    <row r="106" spans="1:7" s="57" customFormat="1" ht="31.5">
      <c r="A106" s="580">
        <v>102</v>
      </c>
      <c r="B106" s="67" t="s">
        <v>17</v>
      </c>
      <c r="C106" s="67" t="s">
        <v>18</v>
      </c>
      <c r="D106" s="66" t="s">
        <v>594</v>
      </c>
      <c r="E106" s="73" t="s">
        <v>399</v>
      </c>
      <c r="F106" s="73"/>
      <c r="G106" s="66" t="s">
        <v>595</v>
      </c>
    </row>
    <row r="107" spans="1:7">
      <c r="A107" s="63">
        <v>103</v>
      </c>
      <c r="B107" s="64" t="s">
        <v>17</v>
      </c>
      <c r="C107" s="64" t="s">
        <v>18</v>
      </c>
      <c r="D107" s="65" t="s">
        <v>596</v>
      </c>
      <c r="E107" s="72" t="s">
        <v>399</v>
      </c>
      <c r="F107" s="72"/>
      <c r="G107" s="66" t="s">
        <v>597</v>
      </c>
    </row>
    <row r="108" spans="1:7">
      <c r="A108" s="63">
        <v>104</v>
      </c>
      <c r="B108" s="64" t="s">
        <v>17</v>
      </c>
      <c r="C108" s="64" t="s">
        <v>18</v>
      </c>
      <c r="D108" s="65" t="s">
        <v>598</v>
      </c>
      <c r="E108" s="72" t="s">
        <v>399</v>
      </c>
      <c r="F108" s="72"/>
      <c r="G108" s="66" t="s">
        <v>599</v>
      </c>
    </row>
    <row r="109" spans="1:7">
      <c r="A109" s="63">
        <v>105</v>
      </c>
      <c r="B109" s="64" t="s">
        <v>17</v>
      </c>
      <c r="C109" s="64" t="s">
        <v>18</v>
      </c>
      <c r="D109" s="65" t="s">
        <v>514</v>
      </c>
      <c r="E109" s="72" t="s">
        <v>399</v>
      </c>
      <c r="F109" s="72"/>
      <c r="G109" s="66" t="s">
        <v>600</v>
      </c>
    </row>
    <row r="110" spans="1:7">
      <c r="A110" s="63">
        <v>106</v>
      </c>
      <c r="B110" s="64" t="s">
        <v>17</v>
      </c>
      <c r="C110" s="64" t="s">
        <v>18</v>
      </c>
      <c r="D110" s="65" t="s">
        <v>601</v>
      </c>
      <c r="E110" s="72" t="s">
        <v>399</v>
      </c>
      <c r="F110" s="72"/>
      <c r="G110" s="66" t="s">
        <v>602</v>
      </c>
    </row>
    <row r="111" spans="1:7" s="57" customFormat="1">
      <c r="A111" s="63">
        <v>107</v>
      </c>
      <c r="B111" s="67" t="s">
        <v>17</v>
      </c>
      <c r="C111" s="67" t="s">
        <v>18</v>
      </c>
      <c r="D111" s="66" t="s">
        <v>603</v>
      </c>
      <c r="E111" s="73" t="s">
        <v>399</v>
      </c>
      <c r="F111" s="73"/>
      <c r="G111" s="66" t="s">
        <v>604</v>
      </c>
    </row>
    <row r="112" spans="1:7">
      <c r="A112" s="63">
        <v>108</v>
      </c>
      <c r="B112" s="67" t="s">
        <v>17</v>
      </c>
      <c r="C112" s="67" t="s">
        <v>18</v>
      </c>
      <c r="D112" s="65" t="s">
        <v>605</v>
      </c>
      <c r="E112" s="72" t="s">
        <v>399</v>
      </c>
      <c r="F112" s="72"/>
      <c r="G112" s="66" t="s">
        <v>606</v>
      </c>
    </row>
    <row r="113" spans="1:7" ht="32.25" customHeight="1">
      <c r="A113" s="63">
        <v>109</v>
      </c>
      <c r="B113" s="64" t="s">
        <v>17</v>
      </c>
      <c r="C113" s="64" t="s">
        <v>18</v>
      </c>
      <c r="D113" s="487" t="s">
        <v>607</v>
      </c>
      <c r="E113" s="72" t="s">
        <v>399</v>
      </c>
      <c r="F113" s="72"/>
      <c r="G113" s="575" t="s">
        <v>608</v>
      </c>
    </row>
    <row r="114" spans="1:7">
      <c r="A114" s="63">
        <v>110</v>
      </c>
      <c r="B114" s="64" t="s">
        <v>17</v>
      </c>
      <c r="C114" s="64" t="s">
        <v>18</v>
      </c>
      <c r="D114" s="487" t="s">
        <v>609</v>
      </c>
      <c r="E114" s="72" t="s">
        <v>399</v>
      </c>
      <c r="F114" s="72"/>
      <c r="G114" s="489" t="s">
        <v>610</v>
      </c>
    </row>
    <row r="115" spans="1:7">
      <c r="A115" s="63">
        <v>111</v>
      </c>
      <c r="B115" s="64" t="s">
        <v>17</v>
      </c>
      <c r="C115" s="64" t="s">
        <v>18</v>
      </c>
      <c r="D115" s="487" t="s">
        <v>611</v>
      </c>
      <c r="E115" s="72" t="s">
        <v>399</v>
      </c>
      <c r="F115" s="72"/>
      <c r="G115" s="489" t="s">
        <v>612</v>
      </c>
    </row>
    <row r="116" spans="1:7">
      <c r="A116" s="63">
        <v>112</v>
      </c>
      <c r="B116" s="64" t="s">
        <v>17</v>
      </c>
      <c r="C116" s="64" t="s">
        <v>18</v>
      </c>
      <c r="D116" s="65" t="s">
        <v>613</v>
      </c>
      <c r="E116" s="72" t="s">
        <v>399</v>
      </c>
      <c r="F116" s="72"/>
      <c r="G116" s="489" t="s">
        <v>614</v>
      </c>
    </row>
    <row r="117" spans="1:7">
      <c r="A117" s="63">
        <v>113</v>
      </c>
      <c r="B117" s="64" t="s">
        <v>17</v>
      </c>
      <c r="C117" s="64" t="s">
        <v>18</v>
      </c>
      <c r="D117" s="65" t="s">
        <v>615</v>
      </c>
      <c r="E117" s="72" t="s">
        <v>399</v>
      </c>
      <c r="F117" s="72"/>
      <c r="G117" s="489" t="s">
        <v>616</v>
      </c>
    </row>
    <row r="118" spans="1:7">
      <c r="A118" s="63">
        <v>114</v>
      </c>
      <c r="B118" s="64" t="s">
        <v>17</v>
      </c>
      <c r="C118" s="64" t="s">
        <v>18</v>
      </c>
      <c r="D118" s="490" t="s">
        <v>617</v>
      </c>
      <c r="E118" s="72" t="s">
        <v>399</v>
      </c>
      <c r="F118" s="72"/>
      <c r="G118" s="489" t="s">
        <v>618</v>
      </c>
    </row>
    <row r="119" spans="1:7" ht="31.5">
      <c r="A119" s="63">
        <v>115</v>
      </c>
      <c r="B119" s="64" t="s">
        <v>619</v>
      </c>
      <c r="C119" s="64" t="s">
        <v>620</v>
      </c>
      <c r="D119" s="65" t="s">
        <v>621</v>
      </c>
      <c r="E119" s="72" t="s">
        <v>399</v>
      </c>
      <c r="F119" s="72"/>
      <c r="G119" s="66" t="s">
        <v>513</v>
      </c>
    </row>
    <row r="120" spans="1:7">
      <c r="A120" s="63">
        <v>116</v>
      </c>
      <c r="B120" s="64" t="s">
        <v>25</v>
      </c>
      <c r="C120" s="64" t="s">
        <v>297</v>
      </c>
      <c r="D120" s="65" t="s">
        <v>622</v>
      </c>
      <c r="E120" s="72" t="s">
        <v>399</v>
      </c>
      <c r="F120" s="72"/>
      <c r="G120" s="66" t="s">
        <v>623</v>
      </c>
    </row>
    <row r="121" spans="1:7">
      <c r="A121" s="63">
        <v>117</v>
      </c>
      <c r="B121" s="64" t="s">
        <v>25</v>
      </c>
      <c r="C121" s="64" t="s">
        <v>297</v>
      </c>
      <c r="D121" s="65" t="s">
        <v>624</v>
      </c>
      <c r="E121" s="72" t="s">
        <v>399</v>
      </c>
      <c r="F121" s="72"/>
      <c r="G121" s="571" t="s">
        <v>625</v>
      </c>
    </row>
    <row r="122" spans="1:7">
      <c r="A122" s="63">
        <v>118</v>
      </c>
      <c r="B122" s="64" t="s">
        <v>25</v>
      </c>
      <c r="C122" s="64" t="s">
        <v>297</v>
      </c>
      <c r="D122" s="65" t="s">
        <v>624</v>
      </c>
      <c r="E122" s="72" t="s">
        <v>399</v>
      </c>
      <c r="F122" s="72"/>
      <c r="G122" s="66" t="s">
        <v>560</v>
      </c>
    </row>
    <row r="123" spans="1:7">
      <c r="A123" s="63">
        <v>119</v>
      </c>
      <c r="B123" s="64" t="s">
        <v>25</v>
      </c>
      <c r="C123" s="64" t="s">
        <v>297</v>
      </c>
      <c r="D123" s="65" t="s">
        <v>626</v>
      </c>
      <c r="E123" s="72" t="s">
        <v>399</v>
      </c>
      <c r="F123" s="72" t="s">
        <v>627</v>
      </c>
      <c r="G123" s="66" t="s">
        <v>628</v>
      </c>
    </row>
    <row r="124" spans="1:7">
      <c r="A124" s="63">
        <v>120</v>
      </c>
      <c r="B124" s="64" t="s">
        <v>25</v>
      </c>
      <c r="C124" s="64" t="s">
        <v>297</v>
      </c>
      <c r="D124" s="65" t="s">
        <v>629</v>
      </c>
      <c r="E124" s="72" t="s">
        <v>399</v>
      </c>
      <c r="F124" s="72" t="s">
        <v>630</v>
      </c>
      <c r="G124" s="66" t="s">
        <v>631</v>
      </c>
    </row>
    <row r="125" spans="1:7" ht="31.5">
      <c r="A125" s="63">
        <v>121</v>
      </c>
      <c r="B125" s="64" t="s">
        <v>25</v>
      </c>
      <c r="C125" s="64" t="s">
        <v>297</v>
      </c>
      <c r="D125" s="65" t="s">
        <v>632</v>
      </c>
      <c r="E125" s="72" t="s">
        <v>399</v>
      </c>
      <c r="F125" s="72" t="s">
        <v>471</v>
      </c>
      <c r="G125" s="66" t="s">
        <v>633</v>
      </c>
    </row>
    <row r="126" spans="1:7" ht="31.5">
      <c r="A126" s="63">
        <v>122</v>
      </c>
      <c r="B126" s="64" t="s">
        <v>25</v>
      </c>
      <c r="C126" s="64" t="s">
        <v>297</v>
      </c>
      <c r="D126" s="65" t="s">
        <v>634</v>
      </c>
      <c r="E126" s="72" t="s">
        <v>399</v>
      </c>
      <c r="F126" s="72" t="s">
        <v>471</v>
      </c>
      <c r="G126" s="66" t="s">
        <v>560</v>
      </c>
    </row>
    <row r="127" spans="1:7">
      <c r="A127" s="63">
        <v>123</v>
      </c>
      <c r="B127" s="64" t="s">
        <v>25</v>
      </c>
      <c r="C127" s="64" t="s">
        <v>297</v>
      </c>
      <c r="D127" s="65" t="s">
        <v>635</v>
      </c>
      <c r="E127" s="72" t="s">
        <v>399</v>
      </c>
      <c r="F127" s="72" t="s">
        <v>471</v>
      </c>
      <c r="G127" s="66" t="s">
        <v>636</v>
      </c>
    </row>
    <row r="128" spans="1:7">
      <c r="A128" s="63">
        <v>124</v>
      </c>
      <c r="B128" s="64" t="s">
        <v>25</v>
      </c>
      <c r="C128" s="64" t="s">
        <v>297</v>
      </c>
      <c r="D128" s="65" t="s">
        <v>637</v>
      </c>
      <c r="E128" s="72" t="s">
        <v>399</v>
      </c>
      <c r="F128" s="72"/>
      <c r="G128" s="66" t="s">
        <v>638</v>
      </c>
    </row>
    <row r="129" spans="1:7" ht="31.5">
      <c r="A129" s="63">
        <v>125</v>
      </c>
      <c r="B129" s="64" t="s">
        <v>25</v>
      </c>
      <c r="C129" s="64" t="s">
        <v>297</v>
      </c>
      <c r="D129" s="65" t="s">
        <v>639</v>
      </c>
      <c r="E129" s="72" t="s">
        <v>399</v>
      </c>
      <c r="F129" s="72" t="s">
        <v>640</v>
      </c>
      <c r="G129" s="66" t="s">
        <v>641</v>
      </c>
    </row>
    <row r="130" spans="1:7">
      <c r="A130" s="63">
        <v>126</v>
      </c>
      <c r="B130" s="64" t="s">
        <v>25</v>
      </c>
      <c r="C130" s="64" t="s">
        <v>297</v>
      </c>
      <c r="D130" s="65" t="s">
        <v>642</v>
      </c>
      <c r="E130" s="72" t="s">
        <v>399</v>
      </c>
      <c r="F130" s="72"/>
      <c r="G130" s="66" t="s">
        <v>643</v>
      </c>
    </row>
    <row r="131" spans="1:7">
      <c r="A131" s="63">
        <v>127</v>
      </c>
      <c r="B131" s="64" t="s">
        <v>25</v>
      </c>
      <c r="C131" s="64" t="s">
        <v>297</v>
      </c>
      <c r="D131" s="65" t="s">
        <v>644</v>
      </c>
      <c r="E131" s="72" t="s">
        <v>399</v>
      </c>
      <c r="F131" s="72" t="s">
        <v>645</v>
      </c>
      <c r="G131" s="66" t="s">
        <v>646</v>
      </c>
    </row>
    <row r="132" spans="1:7">
      <c r="A132" s="63">
        <v>128</v>
      </c>
      <c r="B132" s="64" t="s">
        <v>25</v>
      </c>
      <c r="C132" s="64" t="s">
        <v>297</v>
      </c>
      <c r="D132" s="65" t="s">
        <v>644</v>
      </c>
      <c r="E132" s="72" t="s">
        <v>399</v>
      </c>
      <c r="F132" s="72"/>
      <c r="G132" s="66" t="s">
        <v>647</v>
      </c>
    </row>
    <row r="133" spans="1:7">
      <c r="A133" s="63">
        <v>129</v>
      </c>
      <c r="B133" s="64" t="s">
        <v>25</v>
      </c>
      <c r="C133" s="64" t="s">
        <v>297</v>
      </c>
      <c r="D133" s="65" t="s">
        <v>648</v>
      </c>
      <c r="E133" s="72" t="s">
        <v>399</v>
      </c>
      <c r="F133" s="72"/>
      <c r="G133" s="66" t="s">
        <v>560</v>
      </c>
    </row>
    <row r="134" spans="1:7">
      <c r="A134" s="63">
        <v>130</v>
      </c>
      <c r="B134" s="64" t="s">
        <v>25</v>
      </c>
      <c r="C134" s="64" t="s">
        <v>297</v>
      </c>
      <c r="D134" s="65" t="s">
        <v>649</v>
      </c>
      <c r="E134" s="72" t="s">
        <v>399</v>
      </c>
      <c r="F134" s="72" t="s">
        <v>471</v>
      </c>
      <c r="G134" s="66" t="s">
        <v>650</v>
      </c>
    </row>
    <row r="135" spans="1:7">
      <c r="A135" s="63">
        <v>131</v>
      </c>
      <c r="B135" s="64" t="s">
        <v>25</v>
      </c>
      <c r="C135" s="64" t="s">
        <v>297</v>
      </c>
      <c r="D135" s="65" t="s">
        <v>651</v>
      </c>
      <c r="E135" s="72" t="s">
        <v>399</v>
      </c>
      <c r="F135" s="72"/>
      <c r="G135" s="66" t="s">
        <v>652</v>
      </c>
    </row>
    <row r="136" spans="1:7">
      <c r="A136" s="63">
        <v>132</v>
      </c>
      <c r="B136" s="64" t="s">
        <v>25</v>
      </c>
      <c r="C136" s="64" t="s">
        <v>297</v>
      </c>
      <c r="D136" s="65" t="s">
        <v>653</v>
      </c>
      <c r="E136" s="72" t="s">
        <v>654</v>
      </c>
      <c r="F136" s="72"/>
      <c r="G136" s="66" t="s">
        <v>655</v>
      </c>
    </row>
    <row r="137" spans="1:7" ht="31.5">
      <c r="A137" s="63">
        <v>133</v>
      </c>
      <c r="B137" s="64" t="s">
        <v>25</v>
      </c>
      <c r="C137" s="64" t="s">
        <v>297</v>
      </c>
      <c r="D137" s="65" t="s">
        <v>656</v>
      </c>
      <c r="E137" s="72" t="s">
        <v>654</v>
      </c>
      <c r="F137" s="72"/>
      <c r="G137" s="66" t="s">
        <v>513</v>
      </c>
    </row>
    <row r="138" spans="1:7">
      <c r="A138" s="63">
        <v>134</v>
      </c>
      <c r="B138" s="64" t="s">
        <v>24</v>
      </c>
      <c r="C138" s="64" t="s">
        <v>160</v>
      </c>
      <c r="D138" s="65" t="s">
        <v>657</v>
      </c>
      <c r="E138" s="72" t="s">
        <v>399</v>
      </c>
      <c r="F138" s="72"/>
      <c r="G138" s="66" t="s">
        <v>658</v>
      </c>
    </row>
    <row r="139" spans="1:7">
      <c r="A139" s="63">
        <v>135</v>
      </c>
      <c r="B139" s="64" t="s">
        <v>24</v>
      </c>
      <c r="C139" s="64" t="s">
        <v>160</v>
      </c>
      <c r="D139" s="65" t="s">
        <v>659</v>
      </c>
      <c r="E139" s="72" t="s">
        <v>399</v>
      </c>
      <c r="F139" s="72"/>
      <c r="G139" s="66" t="s">
        <v>511</v>
      </c>
    </row>
    <row r="140" spans="1:7">
      <c r="A140" s="63">
        <v>136</v>
      </c>
      <c r="B140" s="64" t="s">
        <v>24</v>
      </c>
      <c r="C140" s="64" t="s">
        <v>160</v>
      </c>
      <c r="D140" s="65" t="s">
        <v>660</v>
      </c>
      <c r="E140" s="72" t="s">
        <v>399</v>
      </c>
      <c r="F140" s="72"/>
      <c r="G140" s="66" t="s">
        <v>661</v>
      </c>
    </row>
    <row r="141" spans="1:7">
      <c r="A141" s="63">
        <v>137</v>
      </c>
      <c r="B141" s="64" t="s">
        <v>24</v>
      </c>
      <c r="C141" s="64" t="s">
        <v>160</v>
      </c>
      <c r="D141" s="65" t="s">
        <v>662</v>
      </c>
      <c r="E141" s="72" t="s">
        <v>399</v>
      </c>
      <c r="F141" s="72"/>
      <c r="G141" s="66" t="s">
        <v>435</v>
      </c>
    </row>
    <row r="142" spans="1:7">
      <c r="A142" s="63">
        <v>138</v>
      </c>
      <c r="B142" s="64" t="s">
        <v>24</v>
      </c>
      <c r="C142" s="64" t="s">
        <v>160</v>
      </c>
      <c r="D142" s="65" t="s">
        <v>663</v>
      </c>
      <c r="E142" s="72" t="s">
        <v>399</v>
      </c>
      <c r="F142" s="72"/>
      <c r="G142" s="66" t="s">
        <v>664</v>
      </c>
    </row>
    <row r="143" spans="1:7">
      <c r="A143" s="63">
        <v>139</v>
      </c>
      <c r="B143" s="64" t="s">
        <v>24</v>
      </c>
      <c r="C143" s="64" t="s">
        <v>160</v>
      </c>
      <c r="D143" s="65" t="s">
        <v>663</v>
      </c>
      <c r="E143" s="72" t="s">
        <v>399</v>
      </c>
      <c r="F143" s="72"/>
      <c r="G143" s="66" t="s">
        <v>665</v>
      </c>
    </row>
    <row r="144" spans="1:7" ht="31.5">
      <c r="A144" s="63">
        <v>140</v>
      </c>
      <c r="B144" s="64" t="s">
        <v>24</v>
      </c>
      <c r="C144" s="64" t="s">
        <v>160</v>
      </c>
      <c r="D144" s="65" t="s">
        <v>666</v>
      </c>
      <c r="E144" s="72" t="s">
        <v>399</v>
      </c>
      <c r="F144" s="72"/>
      <c r="G144" s="66" t="s">
        <v>667</v>
      </c>
    </row>
    <row r="145" spans="1:7" ht="31.5">
      <c r="A145" s="63">
        <v>141</v>
      </c>
      <c r="B145" s="64" t="s">
        <v>24</v>
      </c>
      <c r="C145" s="64" t="s">
        <v>160</v>
      </c>
      <c r="D145" s="65" t="s">
        <v>668</v>
      </c>
      <c r="E145" s="72" t="s">
        <v>399</v>
      </c>
      <c r="F145" s="72"/>
      <c r="G145" s="66" t="s">
        <v>667</v>
      </c>
    </row>
    <row r="146" spans="1:7">
      <c r="A146" s="63">
        <v>142</v>
      </c>
      <c r="B146" s="64" t="s">
        <v>24</v>
      </c>
      <c r="C146" s="64" t="s">
        <v>160</v>
      </c>
      <c r="D146" s="65" t="s">
        <v>669</v>
      </c>
      <c r="E146" s="72" t="s">
        <v>399</v>
      </c>
      <c r="F146" s="72"/>
      <c r="G146" s="66" t="s">
        <v>484</v>
      </c>
    </row>
    <row r="147" spans="1:7">
      <c r="A147" s="63">
        <v>143</v>
      </c>
      <c r="B147" s="64" t="s">
        <v>24</v>
      </c>
      <c r="C147" s="64" t="s">
        <v>160</v>
      </c>
      <c r="D147" s="65" t="s">
        <v>670</v>
      </c>
      <c r="E147" s="72" t="s">
        <v>399</v>
      </c>
      <c r="F147" s="72" t="s">
        <v>475</v>
      </c>
      <c r="G147" s="66" t="s">
        <v>671</v>
      </c>
    </row>
    <row r="148" spans="1:7">
      <c r="A148" s="63">
        <v>144</v>
      </c>
      <c r="B148" s="64" t="s">
        <v>24</v>
      </c>
      <c r="C148" s="64" t="s">
        <v>160</v>
      </c>
      <c r="D148" s="65" t="s">
        <v>672</v>
      </c>
      <c r="E148" s="72" t="s">
        <v>399</v>
      </c>
      <c r="F148" s="72"/>
      <c r="G148" s="66" t="s">
        <v>673</v>
      </c>
    </row>
    <row r="149" spans="1:7">
      <c r="A149" s="63">
        <v>145</v>
      </c>
      <c r="B149" s="64" t="s">
        <v>24</v>
      </c>
      <c r="C149" s="64" t="s">
        <v>160</v>
      </c>
      <c r="D149" s="65" t="s">
        <v>674</v>
      </c>
      <c r="E149" s="72" t="s">
        <v>399</v>
      </c>
      <c r="F149" s="72"/>
      <c r="G149" s="66" t="s">
        <v>675</v>
      </c>
    </row>
    <row r="150" spans="1:7">
      <c r="A150" s="63">
        <v>146</v>
      </c>
      <c r="B150" s="64" t="s">
        <v>24</v>
      </c>
      <c r="C150" s="64" t="s">
        <v>160</v>
      </c>
      <c r="D150" s="65" t="s">
        <v>662</v>
      </c>
      <c r="E150" s="72" t="s">
        <v>399</v>
      </c>
      <c r="F150" s="72"/>
      <c r="G150" s="66" t="s">
        <v>560</v>
      </c>
    </row>
    <row r="151" spans="1:7">
      <c r="A151" s="63">
        <v>147</v>
      </c>
      <c r="B151" s="64" t="s">
        <v>24</v>
      </c>
      <c r="C151" s="64" t="s">
        <v>160</v>
      </c>
      <c r="D151" s="65" t="s">
        <v>662</v>
      </c>
      <c r="E151" s="72" t="s">
        <v>399</v>
      </c>
      <c r="F151" s="72"/>
      <c r="G151" s="66" t="s">
        <v>676</v>
      </c>
    </row>
    <row r="152" spans="1:7">
      <c r="A152" s="63">
        <v>148</v>
      </c>
      <c r="B152" s="64" t="s">
        <v>24</v>
      </c>
      <c r="C152" s="64" t="s">
        <v>160</v>
      </c>
      <c r="D152" s="65" t="s">
        <v>677</v>
      </c>
      <c r="E152" s="72" t="s">
        <v>399</v>
      </c>
      <c r="F152" s="72"/>
      <c r="G152" s="66" t="s">
        <v>678</v>
      </c>
    </row>
    <row r="153" spans="1:7">
      <c r="A153" s="63">
        <v>149</v>
      </c>
      <c r="B153" s="64" t="s">
        <v>24</v>
      </c>
      <c r="C153" s="64" t="s">
        <v>160</v>
      </c>
      <c r="D153" s="65" t="s">
        <v>662</v>
      </c>
      <c r="E153" s="72" t="s">
        <v>399</v>
      </c>
      <c r="F153" s="72"/>
      <c r="G153" s="66" t="s">
        <v>679</v>
      </c>
    </row>
    <row r="154" spans="1:7">
      <c r="A154" s="63">
        <v>150</v>
      </c>
      <c r="B154" s="64" t="s">
        <v>24</v>
      </c>
      <c r="C154" s="64" t="s">
        <v>160</v>
      </c>
      <c r="D154" s="65" t="s">
        <v>662</v>
      </c>
      <c r="E154" s="72" t="s">
        <v>399</v>
      </c>
      <c r="F154" s="72"/>
      <c r="G154" s="66" t="s">
        <v>469</v>
      </c>
    </row>
    <row r="155" spans="1:7">
      <c r="A155" s="63">
        <v>151</v>
      </c>
      <c r="B155" s="64" t="s">
        <v>24</v>
      </c>
      <c r="C155" s="64" t="s">
        <v>160</v>
      </c>
      <c r="D155" s="65" t="s">
        <v>662</v>
      </c>
      <c r="E155" s="72" t="s">
        <v>399</v>
      </c>
      <c r="F155" s="72"/>
      <c r="G155" s="489" t="s">
        <v>680</v>
      </c>
    </row>
    <row r="156" spans="1:7">
      <c r="A156" s="63">
        <v>152</v>
      </c>
      <c r="B156" s="64" t="s">
        <v>24</v>
      </c>
      <c r="C156" s="64" t="s">
        <v>160</v>
      </c>
      <c r="D156" s="65" t="s">
        <v>662</v>
      </c>
      <c r="E156" s="72" t="s">
        <v>399</v>
      </c>
      <c r="F156" s="72"/>
      <c r="G156" s="489" t="s">
        <v>681</v>
      </c>
    </row>
    <row r="157" spans="1:7">
      <c r="A157" s="63">
        <v>153</v>
      </c>
      <c r="B157" s="64" t="s">
        <v>24</v>
      </c>
      <c r="C157" s="64" t="s">
        <v>160</v>
      </c>
      <c r="D157" s="65" t="s">
        <v>662</v>
      </c>
      <c r="E157" s="72" t="s">
        <v>399</v>
      </c>
      <c r="F157" s="72"/>
      <c r="G157" s="489" t="s">
        <v>682</v>
      </c>
    </row>
    <row r="158" spans="1:7">
      <c r="A158" s="63">
        <v>154</v>
      </c>
      <c r="B158" s="64" t="s">
        <v>24</v>
      </c>
      <c r="C158" s="64" t="s">
        <v>160</v>
      </c>
      <c r="D158" s="487" t="s">
        <v>683</v>
      </c>
      <c r="E158" s="72" t="s">
        <v>399</v>
      </c>
      <c r="F158" s="72"/>
      <c r="G158" s="489" t="s">
        <v>684</v>
      </c>
    </row>
    <row r="159" spans="1:7">
      <c r="A159" s="63">
        <v>155</v>
      </c>
      <c r="B159" s="64" t="s">
        <v>24</v>
      </c>
      <c r="C159" s="64" t="s">
        <v>160</v>
      </c>
      <c r="D159" s="487" t="s">
        <v>685</v>
      </c>
      <c r="E159" s="72" t="s">
        <v>399</v>
      </c>
      <c r="F159" s="72"/>
      <c r="G159" s="489" t="s">
        <v>686</v>
      </c>
    </row>
    <row r="160" spans="1:7" ht="31.5">
      <c r="A160" s="63">
        <v>156</v>
      </c>
      <c r="B160" s="64" t="s">
        <v>17</v>
      </c>
      <c r="C160" s="64" t="s">
        <v>18</v>
      </c>
      <c r="D160" s="65" t="s">
        <v>687</v>
      </c>
      <c r="E160" s="72" t="s">
        <v>399</v>
      </c>
      <c r="F160" s="72"/>
      <c r="G160" s="66" t="s">
        <v>688</v>
      </c>
    </row>
    <row r="161" spans="1:7">
      <c r="A161" s="63">
        <v>157</v>
      </c>
      <c r="B161" s="64" t="s">
        <v>27</v>
      </c>
      <c r="C161" s="64" t="s">
        <v>243</v>
      </c>
      <c r="D161" s="65" t="s">
        <v>27</v>
      </c>
      <c r="E161" s="72" t="s">
        <v>399</v>
      </c>
      <c r="F161" s="72"/>
      <c r="G161" s="66" t="s">
        <v>689</v>
      </c>
    </row>
    <row r="162" spans="1:7">
      <c r="A162" s="63">
        <v>158</v>
      </c>
      <c r="B162" s="64" t="s">
        <v>27</v>
      </c>
      <c r="C162" s="64" t="s">
        <v>243</v>
      </c>
      <c r="D162" s="65" t="s">
        <v>690</v>
      </c>
      <c r="E162" s="72" t="s">
        <v>399</v>
      </c>
      <c r="F162" s="72"/>
      <c r="G162" s="66" t="s">
        <v>643</v>
      </c>
    </row>
    <row r="163" spans="1:7">
      <c r="A163" s="63">
        <v>159</v>
      </c>
      <c r="B163" s="64" t="s">
        <v>27</v>
      </c>
      <c r="C163" s="64" t="s">
        <v>243</v>
      </c>
      <c r="D163" s="65" t="s">
        <v>27</v>
      </c>
      <c r="E163" s="72" t="s">
        <v>399</v>
      </c>
      <c r="F163" s="72"/>
      <c r="G163" s="66" t="s">
        <v>691</v>
      </c>
    </row>
    <row r="164" spans="1:7">
      <c r="A164" s="63">
        <v>160</v>
      </c>
      <c r="B164" s="64" t="s">
        <v>27</v>
      </c>
      <c r="C164" s="64" t="s">
        <v>243</v>
      </c>
      <c r="D164" s="65" t="s">
        <v>27</v>
      </c>
      <c r="E164" s="72" t="s">
        <v>399</v>
      </c>
      <c r="F164" s="72"/>
      <c r="G164" s="66" t="s">
        <v>692</v>
      </c>
    </row>
    <row r="165" spans="1:7" ht="31.5">
      <c r="A165" s="63">
        <v>161</v>
      </c>
      <c r="B165" s="64" t="s">
        <v>27</v>
      </c>
      <c r="C165" s="64" t="s">
        <v>243</v>
      </c>
      <c r="D165" s="65" t="s">
        <v>693</v>
      </c>
      <c r="E165" s="72" t="s">
        <v>694</v>
      </c>
      <c r="F165" s="72" t="s">
        <v>695</v>
      </c>
      <c r="G165" s="66" t="s">
        <v>696</v>
      </c>
    </row>
    <row r="166" spans="1:7" ht="31.5">
      <c r="A166" s="63">
        <v>162</v>
      </c>
      <c r="B166" s="64" t="s">
        <v>27</v>
      </c>
      <c r="C166" s="64" t="s">
        <v>243</v>
      </c>
      <c r="D166" s="65" t="s">
        <v>697</v>
      </c>
      <c r="E166" s="72" t="s">
        <v>399</v>
      </c>
      <c r="F166" s="72"/>
      <c r="G166" s="66" t="s">
        <v>698</v>
      </c>
    </row>
    <row r="167" spans="1:7" ht="31.5">
      <c r="A167" s="63">
        <v>163</v>
      </c>
      <c r="B167" s="64" t="s">
        <v>27</v>
      </c>
      <c r="C167" s="64" t="s">
        <v>243</v>
      </c>
      <c r="D167" s="65" t="s">
        <v>699</v>
      </c>
      <c r="E167" s="72" t="s">
        <v>399</v>
      </c>
      <c r="F167" s="72"/>
      <c r="G167" s="66" t="s">
        <v>700</v>
      </c>
    </row>
    <row r="168" spans="1:7">
      <c r="A168" s="63">
        <v>164</v>
      </c>
      <c r="B168" s="64" t="s">
        <v>27</v>
      </c>
      <c r="C168" s="64" t="s">
        <v>243</v>
      </c>
      <c r="D168" s="65" t="s">
        <v>701</v>
      </c>
      <c r="E168" s="72" t="s">
        <v>399</v>
      </c>
      <c r="F168" s="72"/>
      <c r="G168" s="66" t="s">
        <v>702</v>
      </c>
    </row>
    <row r="169" spans="1:7">
      <c r="A169" s="63">
        <v>165</v>
      </c>
      <c r="B169" s="64" t="s">
        <v>27</v>
      </c>
      <c r="C169" s="64" t="s">
        <v>243</v>
      </c>
      <c r="D169" s="65" t="s">
        <v>703</v>
      </c>
      <c r="E169" s="72" t="s">
        <v>399</v>
      </c>
      <c r="F169" s="72"/>
      <c r="G169" s="66" t="s">
        <v>704</v>
      </c>
    </row>
    <row r="170" spans="1:7">
      <c r="A170" s="63">
        <v>166</v>
      </c>
      <c r="B170" s="64" t="s">
        <v>27</v>
      </c>
      <c r="C170" s="64" t="s">
        <v>243</v>
      </c>
      <c r="D170" s="65" t="s">
        <v>705</v>
      </c>
      <c r="E170" s="72" t="s">
        <v>399</v>
      </c>
      <c r="F170" s="72"/>
      <c r="G170" s="66" t="s">
        <v>706</v>
      </c>
    </row>
    <row r="171" spans="1:7">
      <c r="A171" s="63">
        <v>167</v>
      </c>
      <c r="B171" s="64" t="s">
        <v>27</v>
      </c>
      <c r="C171" s="64" t="s">
        <v>243</v>
      </c>
      <c r="D171" s="65" t="s">
        <v>707</v>
      </c>
      <c r="E171" s="72" t="s">
        <v>399</v>
      </c>
      <c r="F171" s="72"/>
      <c r="G171" s="66" t="s">
        <v>708</v>
      </c>
    </row>
    <row r="172" spans="1:7" ht="22.5" customHeight="1">
      <c r="A172" s="63">
        <v>168</v>
      </c>
      <c r="B172" s="64" t="s">
        <v>27</v>
      </c>
      <c r="C172" s="64" t="s">
        <v>243</v>
      </c>
      <c r="D172" s="65" t="s">
        <v>27</v>
      </c>
      <c r="E172" s="72" t="s">
        <v>709</v>
      </c>
      <c r="F172" s="72"/>
      <c r="G172" s="66" t="s">
        <v>710</v>
      </c>
    </row>
    <row r="173" spans="1:7">
      <c r="A173" s="63">
        <v>169</v>
      </c>
      <c r="B173" s="64" t="s">
        <v>27</v>
      </c>
      <c r="C173" s="64" t="s">
        <v>243</v>
      </c>
      <c r="D173" s="65" t="s">
        <v>711</v>
      </c>
      <c r="E173" s="72" t="s">
        <v>399</v>
      </c>
      <c r="F173" s="72" t="s">
        <v>712</v>
      </c>
      <c r="G173" s="66" t="s">
        <v>713</v>
      </c>
    </row>
    <row r="174" spans="1:7">
      <c r="A174" s="63">
        <v>170</v>
      </c>
      <c r="B174" s="64" t="s">
        <v>27</v>
      </c>
      <c r="C174" s="64" t="s">
        <v>243</v>
      </c>
      <c r="D174" s="65" t="s">
        <v>714</v>
      </c>
      <c r="E174" s="72" t="s">
        <v>399</v>
      </c>
      <c r="F174" s="72"/>
      <c r="G174" s="66" t="s">
        <v>715</v>
      </c>
    </row>
    <row r="175" spans="1:7">
      <c r="A175" s="573">
        <v>171</v>
      </c>
      <c r="B175" s="530" t="s">
        <v>27</v>
      </c>
      <c r="C175" s="530" t="s">
        <v>243</v>
      </c>
      <c r="D175" s="578" t="s">
        <v>716</v>
      </c>
      <c r="E175" s="532" t="s">
        <v>399</v>
      </c>
      <c r="F175" s="532"/>
      <c r="G175" s="579" t="s">
        <v>612</v>
      </c>
    </row>
    <row r="176" spans="1:7">
      <c r="A176" s="577">
        <v>172</v>
      </c>
      <c r="B176" s="527" t="s">
        <v>27</v>
      </c>
      <c r="C176" s="527" t="s">
        <v>243</v>
      </c>
      <c r="D176" s="581" t="s">
        <v>717</v>
      </c>
      <c r="E176" s="576" t="s">
        <v>399</v>
      </c>
      <c r="F176" s="576"/>
      <c r="G176" s="582" t="s">
        <v>718</v>
      </c>
    </row>
    <row r="177" spans="1:2">
      <c r="A177" s="572"/>
      <c r="B177" s="49"/>
    </row>
    <row r="178" spans="1:2">
      <c r="A178" s="572"/>
      <c r="B178" s="49"/>
    </row>
    <row r="179" spans="1:2">
      <c r="A179" s="572"/>
      <c r="B179" s="49"/>
    </row>
    <row r="180" spans="1:2">
      <c r="A180" s="572"/>
      <c r="B180" s="49"/>
    </row>
    <row r="181" spans="1:2">
      <c r="A181" s="572"/>
      <c r="B181" s="49"/>
    </row>
    <row r="182" spans="1:2">
      <c r="A182" s="572"/>
      <c r="B182" s="49"/>
    </row>
    <row r="183" spans="1:2">
      <c r="A183" s="572"/>
      <c r="B183" s="49"/>
    </row>
    <row r="184" spans="1:2">
      <c r="A184" s="572"/>
      <c r="B184" s="49"/>
    </row>
    <row r="185" spans="1:2">
      <c r="A185" s="572"/>
      <c r="B185" s="49"/>
    </row>
    <row r="186" spans="1:2">
      <c r="A186" s="572"/>
      <c r="B186" s="49"/>
    </row>
    <row r="187" spans="1:2">
      <c r="A187" s="572"/>
      <c r="B187" s="49"/>
    </row>
    <row r="188" spans="1:2">
      <c r="A188" s="572"/>
      <c r="B188" s="49"/>
    </row>
    <row r="189" spans="1:2">
      <c r="A189" s="572"/>
      <c r="B189" s="49"/>
    </row>
    <row r="190" spans="1:2">
      <c r="A190" s="572"/>
      <c r="B190" s="49"/>
    </row>
    <row r="191" spans="1:2">
      <c r="A191" s="572"/>
      <c r="B191" s="49"/>
    </row>
    <row r="192" spans="1:2">
      <c r="A192" s="572"/>
      <c r="B192" s="49"/>
    </row>
    <row r="193" spans="1:2">
      <c r="A193" s="572"/>
      <c r="B193" s="49"/>
    </row>
    <row r="194" spans="1:2">
      <c r="A194" s="572"/>
      <c r="B194" s="49"/>
    </row>
    <row r="195" spans="1:2">
      <c r="A195" s="572"/>
      <c r="B195" s="49"/>
    </row>
    <row r="196" spans="1:2">
      <c r="A196" s="572"/>
      <c r="B196" s="49"/>
    </row>
    <row r="197" spans="1:2">
      <c r="A197" s="572"/>
      <c r="B197" s="49"/>
    </row>
    <row r="198" spans="1:2">
      <c r="A198" s="572"/>
      <c r="B198" s="49"/>
    </row>
    <row r="199" spans="1:2">
      <c r="A199" s="572"/>
      <c r="B199" s="49"/>
    </row>
    <row r="200" spans="1:2">
      <c r="A200" s="572"/>
      <c r="B200" s="49"/>
    </row>
    <row r="201" spans="1:2">
      <c r="A201" s="572"/>
      <c r="B201" s="49"/>
    </row>
    <row r="202" spans="1:2">
      <c r="A202" s="572"/>
      <c r="B202" s="49"/>
    </row>
    <row r="203" spans="1:2">
      <c r="A203" s="572"/>
      <c r="B203" s="49"/>
    </row>
    <row r="204" spans="1:2">
      <c r="A204" s="572"/>
      <c r="B204" s="49"/>
    </row>
    <row r="205" spans="1:2">
      <c r="A205" s="572"/>
      <c r="B205" s="49"/>
    </row>
    <row r="206" spans="1:2">
      <c r="A206" s="572"/>
      <c r="B206" s="49"/>
    </row>
    <row r="207" spans="1:2">
      <c r="A207" s="572"/>
      <c r="B207" s="49"/>
    </row>
    <row r="208" spans="1:2">
      <c r="A208" s="572"/>
      <c r="B208" s="49"/>
    </row>
    <row r="209" spans="1:2">
      <c r="A209" s="572"/>
      <c r="B209" s="49"/>
    </row>
    <row r="210" spans="1:2">
      <c r="A210" s="572"/>
      <c r="B210" s="49"/>
    </row>
    <row r="211" spans="1:2">
      <c r="A211" s="572"/>
      <c r="B211" s="49"/>
    </row>
    <row r="212" spans="1:2">
      <c r="A212" s="572"/>
      <c r="B212" s="49"/>
    </row>
    <row r="213" spans="1:2">
      <c r="A213" s="49"/>
      <c r="B213" s="49"/>
    </row>
    <row r="214" spans="1:2">
      <c r="A214" s="49"/>
      <c r="B214" s="49"/>
    </row>
  </sheetData>
  <sheetProtection algorithmName="SHA-512" hashValue="yJ2ZuMVFh8HdNYMQHceSqgOjGwjDc8LTTRKyNUdLIhrSrg31fiskTINkAm3EHNcthTzB0xr9aLjXKguP5lvlgw==" saltValue="cTHAPmDhRZ1EzHEIEH52nQ==" spinCount="100000" sheet="1" autoFilter="0"/>
  <autoFilter ref="A4:G176"/>
  <sortState ref="A5:R174">
    <sortCondition ref="C5"/>
  </sortState>
  <mergeCells count="1">
    <mergeCell ref="A2:C2"/>
  </mergeCells>
  <pageMargins left="0.7" right="0.7" top="0.75" bottom="0.75" header="0.3" footer="0.3"/>
  <pageSetup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D7AFA525FAC24FB046D58B25462D99" ma:contentTypeVersion="7" ma:contentTypeDescription="Create a new document." ma:contentTypeScope="" ma:versionID="4cd7c31e4d0694da910642c4198430ab">
  <xsd:schema xmlns:xsd="http://www.w3.org/2001/XMLSchema" xmlns:xs="http://www.w3.org/2001/XMLSchema" xmlns:p="http://schemas.microsoft.com/office/2006/metadata/properties" xmlns:ns2="f69972c6-25e3-4f76-a605-2210ecfffca4" xmlns:ns3="350f26f0-40d0-4f69-a819-6b5dbf26554a" targetNamespace="http://schemas.microsoft.com/office/2006/metadata/properties" ma:root="true" ma:fieldsID="b5434ec85f1a565179a944200e98b750" ns2:_="" ns3:_="">
    <xsd:import namespace="f69972c6-25e3-4f76-a605-2210ecfffca4"/>
    <xsd:import namespace="350f26f0-40d0-4f69-a819-6b5dbf2655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972c6-25e3-4f76-a605-2210ecfff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0f26f0-40d0-4f69-a819-6b5dbf2655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978D72-7992-4FB9-AE92-BF248A06D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972c6-25e3-4f76-a605-2210ecfffca4"/>
    <ds:schemaRef ds:uri="350f26f0-40d0-4f69-a819-6b5dbf265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2CAB49-B5F9-4205-B185-3DBD5B1E4796}">
  <ds:schemaRefs>
    <ds:schemaRef ds:uri="http://schemas.microsoft.com/sharepoint/v3/contenttype/forms"/>
  </ds:schemaRefs>
</ds:datastoreItem>
</file>

<file path=customXml/itemProps3.xml><?xml version="1.0" encoding="utf-8"?>
<ds:datastoreItem xmlns:ds="http://schemas.openxmlformats.org/officeDocument/2006/customXml" ds:itemID="{1A8E0B83-0410-4A74-857C-3FABCF7691D8}">
  <ds:schemaRef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350f26f0-40d0-4f69-a819-6b5dbf26554a"/>
    <ds:schemaRef ds:uri="f69972c6-25e3-4f76-a605-2210ecfffca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Summary</vt:lpstr>
      <vt:lpstr>Clinical</vt:lpstr>
      <vt:lpstr>Pre-Clinical</vt:lpstr>
      <vt:lpstr>Summary!Área_de_impresión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LYDON, Patrick</dc:creator>
  <cp:keywords/>
  <dc:description/>
  <cp:lastModifiedBy>MIRTA</cp:lastModifiedBy>
  <cp:revision/>
  <dcterms:created xsi:type="dcterms:W3CDTF">2020-10-05T11:53:57Z</dcterms:created>
  <dcterms:modified xsi:type="dcterms:W3CDTF">2021-01-04T16:42:33Z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0x0101007AD7AFA525FAC24FB046D58B25462D99</vt:lpwstr>
  </property>
</Properties>
</file>